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PK\FÆLLES EKSPORTFREMSTØD\Skabeloner og retningslinjer\Retningslinjer, templates Brexit 2023 - F2 2022-24062\Bilag 4 - Budget, regnskab\"/>
    </mc:Choice>
  </mc:AlternateContent>
  <bookViews>
    <workbookView xWindow="0" yWindow="0" windowWidth="23040" windowHeight="9195"/>
  </bookViews>
  <sheets>
    <sheet name="Budget" sheetId="3" r:id="rId1"/>
    <sheet name="Regnskab" sheetId="2" r:id="rId2"/>
  </sheets>
  <definedNames>
    <definedName name="_xlnm.Print_Area" localSheetId="0">Budget!$A$1:$I$40</definedName>
    <definedName name="_xlnm.Print_Area" localSheetId="1">Regnskab!$A$1:$L$32</definedName>
  </definedNames>
  <calcPr calcId="162913"/>
</workbook>
</file>

<file path=xl/calcChain.xml><?xml version="1.0" encoding="utf-8"?>
<calcChain xmlns="http://schemas.openxmlformats.org/spreadsheetml/2006/main">
  <c r="K7" i="2" l="1"/>
  <c r="L7" i="2" s="1"/>
  <c r="L6" i="2"/>
  <c r="K6" i="2"/>
  <c r="K5" i="2"/>
  <c r="L5" i="2" s="1"/>
  <c r="H27" i="2" l="1"/>
  <c r="H28" i="2"/>
  <c r="H29" i="2"/>
  <c r="H30" i="2"/>
  <c r="G27" i="2"/>
  <c r="G28" i="2"/>
  <c r="G29" i="2"/>
  <c r="G30" i="2"/>
  <c r="K13" i="2" l="1"/>
  <c r="K14" i="2"/>
  <c r="K15" i="2"/>
  <c r="K16" i="2"/>
  <c r="K17" i="2"/>
  <c r="K18" i="2"/>
  <c r="K19" i="2"/>
  <c r="K20" i="2"/>
  <c r="I30" i="2" l="1"/>
  <c r="I28" i="2" l="1"/>
  <c r="I29" i="2"/>
  <c r="G17" i="2"/>
  <c r="G18" i="2"/>
  <c r="E12" i="2"/>
  <c r="E17" i="2"/>
  <c r="E18" i="2"/>
  <c r="L18" i="2" l="1"/>
  <c r="L17" i="2"/>
  <c r="C28" i="3"/>
  <c r="E25" i="3"/>
  <c r="I17" i="2" s="1"/>
  <c r="E26" i="3"/>
  <c r="I18" i="2" s="1"/>
  <c r="I27" i="2" l="1"/>
  <c r="G26" i="2"/>
  <c r="C31" i="2"/>
  <c r="C32" i="2" s="1"/>
  <c r="E27" i="2"/>
  <c r="E28" i="2"/>
  <c r="E29" i="2"/>
  <c r="E30" i="2"/>
  <c r="E37" i="3" l="1"/>
  <c r="E38" i="3"/>
  <c r="E36" i="3"/>
  <c r="E35" i="3"/>
  <c r="E34" i="3"/>
  <c r="C39" i="3"/>
  <c r="C40" i="3" s="1"/>
  <c r="E39" i="3" l="1"/>
  <c r="G9" i="2"/>
  <c r="G13" i="2" l="1"/>
  <c r="G14" i="2"/>
  <c r="G15" i="2"/>
  <c r="G16" i="2"/>
  <c r="G19" i="2"/>
  <c r="E13" i="2"/>
  <c r="E14" i="2"/>
  <c r="E15" i="2"/>
  <c r="E16" i="2"/>
  <c r="E19" i="2"/>
  <c r="E27" i="3"/>
  <c r="I19" i="2" s="1"/>
  <c r="E21" i="3"/>
  <c r="E22" i="3"/>
  <c r="I14" i="2" s="1"/>
  <c r="E23" i="3"/>
  <c r="I15" i="2" s="1"/>
  <c r="E24" i="3"/>
  <c r="I16" i="2" s="1"/>
  <c r="L19" i="2" l="1"/>
  <c r="L16" i="2"/>
  <c r="L15" i="2"/>
  <c r="L14" i="2"/>
  <c r="L13" i="2"/>
  <c r="E20" i="2"/>
  <c r="I13" i="2"/>
  <c r="C20" i="2" l="1"/>
  <c r="E20" i="3" l="1"/>
  <c r="E28" i="3" s="1"/>
  <c r="E17" i="3" l="1"/>
  <c r="D17" i="3"/>
  <c r="F17" i="3"/>
  <c r="H26" i="2"/>
  <c r="I26" i="2" s="1"/>
  <c r="G31" i="2"/>
  <c r="G32" i="2" s="1"/>
  <c r="I12" i="2"/>
  <c r="I20" i="2" s="1"/>
  <c r="C5" i="2" s="1"/>
  <c r="G12" i="2"/>
  <c r="K12" i="2" s="1"/>
  <c r="L12" i="2" s="1"/>
  <c r="C12" i="3"/>
  <c r="G20" i="2" l="1"/>
  <c r="I31" i="2"/>
  <c r="G5" i="2"/>
  <c r="C13" i="3"/>
  <c r="G6" i="2" l="1"/>
  <c r="G7" i="2" s="1"/>
  <c r="H6" i="2" s="1"/>
  <c r="C14" i="3"/>
  <c r="C30" i="3" s="1"/>
  <c r="E26" i="2"/>
  <c r="E31" i="2" s="1"/>
  <c r="H5" i="2" l="1"/>
  <c r="L20" i="2"/>
  <c r="C7" i="2" l="1"/>
  <c r="C22" i="2" s="1"/>
  <c r="D6" i="2" l="1"/>
  <c r="D5" i="2"/>
</calcChain>
</file>

<file path=xl/comments1.xml><?xml version="1.0" encoding="utf-8"?>
<comments xmlns="http://schemas.openxmlformats.org/spreadsheetml/2006/main">
  <authors>
    <author>Refika Büyükarslan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<sst xmlns="http://schemas.openxmlformats.org/spreadsheetml/2006/main" count="119" uniqueCount="62">
  <si>
    <t>Antal</t>
  </si>
  <si>
    <t>I alt</t>
  </si>
  <si>
    <t>Tilskud</t>
  </si>
  <si>
    <t>Opfølgning</t>
  </si>
  <si>
    <t>Revision</t>
  </si>
  <si>
    <t>Ansøger</t>
  </si>
  <si>
    <t>Udspecificering af timebaserede udgifter</t>
  </si>
  <si>
    <t>Gennemførelse</t>
  </si>
  <si>
    <t>Stå på feltet for info omkring de enkelte hovedposter i budgettet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</si>
  <si>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</si>
  <si>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</si>
  <si>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</si>
  <si>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</si>
  <si>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</si>
  <si>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</si>
  <si>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</si>
  <si>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</si>
  <si>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</si>
  <si>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</si>
  <si>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</si>
  <si>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</si>
  <si>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Total</t>
  </si>
  <si>
    <t>Budget</t>
  </si>
  <si>
    <t>Afvigelse ml. budget og regnskab</t>
  </si>
  <si>
    <t>Timesats</t>
  </si>
  <si>
    <t>Timer i alt</t>
  </si>
  <si>
    <t>Antal deltagende virksomheder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</si>
  <si>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</si>
  <si>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</si>
  <si>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</si>
  <si>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</si>
  <si>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</si>
  <si>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</si>
  <si>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</si>
  <si>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</si>
  <si>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</si>
  <si>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(fra budgetskema)</t>
  </si>
  <si>
    <t>Tilskudsregnskab</t>
  </si>
  <si>
    <t>[Indsæt titel]</t>
  </si>
  <si>
    <t>[Indsæt navn og organisation]</t>
  </si>
  <si>
    <t>Forventet antal deltagere</t>
  </si>
  <si>
    <t>B6</t>
  </si>
  <si>
    <t>Tilskud fra The Trade Council</t>
  </si>
  <si>
    <t>Det kan bekræftes, at der i budgetlægningen er taget højde for evt. lofter og at budgettet ikke indeholder budgetposter, som ikke er tilskudsberettigede</t>
  </si>
  <si>
    <t>Resultat</t>
  </si>
  <si>
    <t>Ansøger/koordinator</t>
  </si>
  <si>
    <t>Underleverandør (indsæt navn)</t>
  </si>
  <si>
    <t>Messestand / digitale ydelser</t>
  </si>
  <si>
    <t>Markedsføring på markedet</t>
  </si>
  <si>
    <t>Bilag 4 Budget Brexit</t>
  </si>
  <si>
    <t>Kun de hvide felter skal udfyldes</t>
  </si>
  <si>
    <t>Skal udfyldes og derefter kopieres over i Bilag 3 (Afrapportering) under punkt 2B</t>
  </si>
  <si>
    <t>B7</t>
  </si>
  <si>
    <t>B8</t>
  </si>
  <si>
    <t>Forstudier, markedsanalyser mv.</t>
  </si>
  <si>
    <t>Medrejsende eksperter mv.</t>
  </si>
  <si>
    <t>Pct. tilskud</t>
  </si>
  <si>
    <t>Egenbetaling per virksomhed</t>
  </si>
  <si>
    <t>Tilskud per virksomhed</t>
  </si>
  <si>
    <t>Gnm. udgift per virksomhed</t>
  </si>
  <si>
    <t>Tilskud kan ikke overstige den samlede deltagerbetaling</t>
  </si>
  <si>
    <t>Timer per 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</si>
</sst>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0" fillId="3" borderId="0" xfId="0" applyFont="1" applyFill="1" applyProtection="1"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64" fontId="4" fillId="0" borderId="7" xfId="1" applyFont="1" applyBorder="1" applyProtection="1">
      <protection locked="0"/>
    </xf>
    <xf numFmtId="164" fontId="4" fillId="0" borderId="3" xfId="1" applyFont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165" fontId="4" fillId="2" borderId="3" xfId="0" applyNumberFormat="1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0" fillId="3" borderId="0" xfId="0" applyFill="1" applyProtection="1"/>
    <xf numFmtId="0" fontId="2" fillId="4" borderId="0" xfId="0" applyFont="1" applyFill="1" applyAlignment="1" applyProtection="1">
      <alignment horizontal="center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5" fillId="5" borderId="0" xfId="0" applyFont="1" applyFill="1" applyAlignment="1" applyProtection="1">
      <alignment horizontal="right"/>
    </xf>
    <xf numFmtId="0" fontId="4" fillId="3" borderId="0" xfId="0" applyFont="1" applyFill="1" applyProtection="1"/>
    <xf numFmtId="0" fontId="4" fillId="3" borderId="0" xfId="0" applyFont="1" applyFill="1" applyBorder="1" applyAlignment="1" applyProtection="1">
      <alignment horizontal="center"/>
    </xf>
    <xf numFmtId="0" fontId="0" fillId="0" borderId="0" xfId="0" applyProtection="1"/>
    <xf numFmtId="0" fontId="10" fillId="3" borderId="0" xfId="0" applyFont="1" applyFill="1" applyProtection="1"/>
    <xf numFmtId="0" fontId="6" fillId="3" borderId="0" xfId="0" applyFont="1" applyFill="1" applyProtection="1"/>
    <xf numFmtId="0" fontId="7" fillId="3" borderId="0" xfId="0" applyFont="1" applyFill="1" applyProtection="1"/>
    <xf numFmtId="0" fontId="3" fillId="3" borderId="0" xfId="0" applyFont="1" applyFill="1" applyProtection="1"/>
    <xf numFmtId="0" fontId="0" fillId="3" borderId="0" xfId="0" applyFont="1" applyFill="1" applyProtection="1"/>
    <xf numFmtId="164" fontId="4" fillId="3" borderId="0" xfId="1" applyFont="1" applyFill="1" applyProtection="1"/>
    <xf numFmtId="0" fontId="3" fillId="3" borderId="0" xfId="0" applyFont="1" applyFill="1" applyBorder="1" applyAlignment="1" applyProtection="1">
      <alignment horizontal="right"/>
    </xf>
    <xf numFmtId="164" fontId="4" fillId="3" borderId="0" xfId="1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5" fillId="3" borderId="0" xfId="0" applyFont="1" applyFill="1" applyProtection="1"/>
    <xf numFmtId="0" fontId="10" fillId="0" borderId="0" xfId="0" applyFont="1" applyProtection="1"/>
    <xf numFmtId="0" fontId="11" fillId="3" borderId="0" xfId="0" applyFont="1" applyFill="1" applyProtection="1"/>
    <xf numFmtId="0" fontId="8" fillId="3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left" wrapText="1"/>
    </xf>
    <xf numFmtId="0" fontId="9" fillId="3" borderId="0" xfId="0" applyFont="1" applyFill="1" applyProtection="1"/>
    <xf numFmtId="0" fontId="8" fillId="2" borderId="3" xfId="0" applyFont="1" applyFill="1" applyBorder="1" applyAlignment="1" applyProtection="1">
      <alignment horizontal="center"/>
    </xf>
    <xf numFmtId="164" fontId="4" fillId="0" borderId="3" xfId="1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164" fontId="4" fillId="3" borderId="0" xfId="1" applyFont="1" applyFill="1" applyBorder="1" applyProtection="1"/>
    <xf numFmtId="0" fontId="4" fillId="0" borderId="0" xfId="0" applyFont="1" applyProtection="1"/>
    <xf numFmtId="0" fontId="12" fillId="0" borderId="0" xfId="0" applyFont="1" applyFill="1" applyProtection="1"/>
    <xf numFmtId="0" fontId="3" fillId="3" borderId="1" xfId="0" applyFont="1" applyFill="1" applyBorder="1" applyAlignment="1" applyProtection="1">
      <alignment horizontal="center"/>
    </xf>
    <xf numFmtId="9" fontId="4" fillId="3" borderId="0" xfId="2" applyFont="1" applyFill="1" applyBorder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4" fillId="3" borderId="0" xfId="0" applyFont="1" applyFill="1" applyAlignment="1" applyProtection="1">
      <alignment vertical="top"/>
    </xf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4" fillId="4" borderId="3" xfId="0" applyFont="1" applyFill="1" applyBorder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0" fontId="4" fillId="3" borderId="8" xfId="0" applyFont="1" applyFill="1" applyBorder="1" applyProtection="1"/>
    <xf numFmtId="0" fontId="3" fillId="3" borderId="0" xfId="0" applyFont="1" applyFill="1" applyAlignment="1" applyProtection="1">
      <alignment horizontal="left" wrapText="1"/>
    </xf>
    <xf numFmtId="0" fontId="4" fillId="3" borderId="0" xfId="0" applyFont="1" applyFill="1" applyAlignment="1" applyProtection="1">
      <alignment horizontal="left" wrapText="1"/>
    </xf>
    <xf numFmtId="0" fontId="8" fillId="3" borderId="0" xfId="0" applyFont="1" applyFill="1" applyProtection="1"/>
    <xf numFmtId="17" fontId="3" fillId="3" borderId="0" xfId="0" applyNumberFormat="1" applyFont="1" applyFill="1" applyAlignment="1" applyProtection="1">
      <alignment horizontal="left"/>
    </xf>
    <xf numFmtId="165" fontId="4" fillId="2" borderId="3" xfId="1" applyNumberFormat="1" applyFont="1" applyFill="1" applyBorder="1" applyAlignment="1" applyProtection="1">
      <alignment horizontal="center"/>
    </xf>
    <xf numFmtId="0" fontId="4" fillId="2" borderId="3" xfId="1" applyNumberFormat="1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 wrapText="1"/>
    </xf>
    <xf numFmtId="0" fontId="4" fillId="3" borderId="0" xfId="0" applyFont="1" applyFill="1" applyBorder="1" applyProtection="1"/>
    <xf numFmtId="0" fontId="4" fillId="3" borderId="6" xfId="0" applyFont="1" applyFill="1" applyBorder="1" applyProtection="1">
      <protection locked="0"/>
    </xf>
    <xf numFmtId="0" fontId="3" fillId="4" borderId="3" xfId="0" applyFont="1" applyFill="1" applyBorder="1" applyProtection="1"/>
    <xf numFmtId="0" fontId="4" fillId="4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Protection="1">
      <protection locked="0"/>
    </xf>
    <xf numFmtId="166" fontId="4" fillId="2" borderId="3" xfId="1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Protection="1"/>
    <xf numFmtId="9" fontId="9" fillId="2" borderId="3" xfId="2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 applyProtection="1"/>
    <xf numFmtId="9" fontId="4" fillId="2" borderId="3" xfId="2" applyFont="1" applyFill="1" applyBorder="1" applyAlignment="1" applyProtection="1">
      <alignment horizontal="center"/>
    </xf>
    <xf numFmtId="164" fontId="4" fillId="2" borderId="3" xfId="0" applyNumberFormat="1" applyFont="1" applyFill="1" applyBorder="1" applyProtection="1"/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8" fillId="3" borderId="0" xfId="0" applyFont="1" applyFill="1" applyAlignment="1" applyProtection="1">
      <alignment horizontal="left" wrapText="1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4"/>
  <sheetViews>
    <sheetView tabSelected="1" zoomScaleNormal="100" workbookViewId="0"/>
  </sheetViews>
  <sheetFormatPr defaultColWidth="9.140625" defaultRowHeight="15" x14ac:dyDescent="0.25"/>
  <cols>
    <col min="1" max="1" width="3.7109375" style="1" customWidth="1"/>
    <col min="2" max="2" width="28.85546875" style="2" customWidth="1"/>
    <col min="3" max="3" width="14.85546875" style="2" bestFit="1" customWidth="1"/>
    <col min="4" max="4" width="13.7109375" style="2" customWidth="1"/>
    <col min="5" max="5" width="13.140625" style="2" customWidth="1"/>
    <col min="6" max="6" width="20.5703125" style="2" customWidth="1"/>
    <col min="7" max="7" width="8.42578125" style="1" customWidth="1"/>
    <col min="8" max="8" width="7.28515625" style="1" customWidth="1"/>
    <col min="9" max="9" width="8.7109375" style="1" customWidth="1"/>
    <col min="10" max="10" width="2.42578125" style="1" customWidth="1"/>
    <col min="11" max="11" width="12" style="1" customWidth="1"/>
    <col min="12" max="12" width="4.7109375" style="1" customWidth="1"/>
    <col min="13" max="26" width="9.140625" style="1"/>
    <col min="27" max="16384" width="9.140625" style="2"/>
  </cols>
  <sheetData>
    <row r="1" spans="1:7" ht="21" customHeight="1" x14ac:dyDescent="0.3">
      <c r="B1" s="25" t="s">
        <v>49</v>
      </c>
      <c r="C1" s="85" t="s">
        <v>38</v>
      </c>
      <c r="D1" s="85"/>
      <c r="E1" s="85"/>
      <c r="F1" s="85"/>
    </row>
    <row r="2" spans="1:7" x14ac:dyDescent="0.25">
      <c r="A2" s="26"/>
      <c r="B2" s="26"/>
      <c r="C2" s="63"/>
      <c r="D2" s="63"/>
      <c r="E2" s="63"/>
      <c r="F2" s="63"/>
      <c r="G2" s="3"/>
    </row>
    <row r="3" spans="1:7" ht="19.5" x14ac:dyDescent="0.3">
      <c r="A3" s="26"/>
      <c r="B3" s="62" t="s">
        <v>5</v>
      </c>
      <c r="C3" s="85" t="s">
        <v>39</v>
      </c>
      <c r="D3" s="85"/>
      <c r="E3" s="85"/>
      <c r="F3" s="85"/>
      <c r="G3" s="3"/>
    </row>
    <row r="4" spans="1:7" ht="15.75" customHeight="1" x14ac:dyDescent="0.25">
      <c r="A4" s="26"/>
      <c r="B4" s="32"/>
      <c r="C4" s="27"/>
      <c r="D4" s="27"/>
      <c r="E4" s="27"/>
      <c r="F4" s="27"/>
      <c r="G4" s="3"/>
    </row>
    <row r="5" spans="1:7" ht="15.75" customHeight="1" x14ac:dyDescent="0.25">
      <c r="A5" s="26"/>
      <c r="B5" s="86" t="s">
        <v>43</v>
      </c>
      <c r="C5" s="86"/>
      <c r="D5" s="86"/>
      <c r="E5" s="86"/>
      <c r="F5" s="86"/>
      <c r="G5" s="3"/>
    </row>
    <row r="6" spans="1:7" ht="15.75" customHeight="1" x14ac:dyDescent="0.25">
      <c r="A6" s="26"/>
      <c r="B6" s="86"/>
      <c r="C6" s="86"/>
      <c r="D6" s="86"/>
      <c r="E6" s="86"/>
      <c r="F6" s="86"/>
      <c r="G6" s="3"/>
    </row>
    <row r="7" spans="1:7" ht="15.75" customHeight="1" x14ac:dyDescent="0.25">
      <c r="A7" s="26"/>
      <c r="B7" s="64"/>
      <c r="C7" s="64"/>
      <c r="D7" s="64"/>
      <c r="E7" s="64"/>
      <c r="F7" s="64"/>
      <c r="G7" s="3"/>
    </row>
    <row r="8" spans="1:7" x14ac:dyDescent="0.25">
      <c r="A8" s="16" t="s">
        <v>8</v>
      </c>
      <c r="B8" s="16"/>
      <c r="C8" s="16"/>
      <c r="D8" s="16"/>
      <c r="E8" s="26"/>
      <c r="F8" s="27"/>
      <c r="G8" s="3"/>
    </row>
    <row r="9" spans="1:7" ht="18" customHeight="1" x14ac:dyDescent="0.25">
      <c r="A9" s="87" t="s">
        <v>50</v>
      </c>
      <c r="B9" s="88"/>
      <c r="C9" s="88"/>
      <c r="D9" s="89"/>
      <c r="E9" s="19"/>
      <c r="F9" s="19"/>
    </row>
    <row r="10" spans="1:7" ht="20.25" customHeight="1" x14ac:dyDescent="0.25">
      <c r="A10" s="19"/>
      <c r="B10" s="28"/>
      <c r="C10" s="29"/>
      <c r="D10" s="30"/>
      <c r="E10" s="31"/>
      <c r="F10" s="31"/>
    </row>
    <row r="11" spans="1:7" ht="20.25" customHeight="1" x14ac:dyDescent="0.25">
      <c r="A11" s="21" t="s">
        <v>16</v>
      </c>
      <c r="B11" s="76" t="s">
        <v>9</v>
      </c>
      <c r="C11" s="26"/>
      <c r="D11" s="26"/>
      <c r="E11" s="33"/>
      <c r="F11" s="33"/>
    </row>
    <row r="12" spans="1:7" ht="20.25" customHeight="1" x14ac:dyDescent="0.25">
      <c r="A12" s="18" t="s">
        <v>29</v>
      </c>
      <c r="B12" s="14" t="s">
        <v>42</v>
      </c>
      <c r="C12" s="15">
        <f>E28</f>
        <v>0</v>
      </c>
      <c r="D12" s="34"/>
      <c r="E12" s="33"/>
      <c r="F12" s="33"/>
    </row>
    <row r="13" spans="1:7" ht="20.25" customHeight="1" x14ac:dyDescent="0.25">
      <c r="A13" s="18" t="s">
        <v>30</v>
      </c>
      <c r="B13" s="16" t="s">
        <v>10</v>
      </c>
      <c r="C13" s="15" t="e">
        <f>$D$17*$C$17</f>
        <v>#DIV/0!</v>
      </c>
      <c r="D13" s="34"/>
      <c r="E13" s="33"/>
      <c r="F13" s="33"/>
    </row>
    <row r="14" spans="1:7" ht="21" customHeight="1" x14ac:dyDescent="0.25">
      <c r="A14" s="19"/>
      <c r="B14" s="17" t="s">
        <v>11</v>
      </c>
      <c r="C14" s="15" t="e">
        <f>C12+C13</f>
        <v>#DIV/0!</v>
      </c>
      <c r="D14" s="34"/>
      <c r="E14" s="33"/>
      <c r="F14" s="33"/>
    </row>
    <row r="15" spans="1:7" ht="17.25" customHeight="1" x14ac:dyDescent="0.25">
      <c r="A15" s="19"/>
      <c r="B15" s="35"/>
      <c r="C15" s="36"/>
      <c r="D15" s="34"/>
      <c r="E15" s="33"/>
      <c r="F15" s="33"/>
    </row>
    <row r="16" spans="1:7" ht="28.5" customHeight="1" x14ac:dyDescent="0.25">
      <c r="A16" s="74"/>
      <c r="B16" s="74"/>
      <c r="C16" s="77" t="s">
        <v>0</v>
      </c>
      <c r="D16" s="11" t="s">
        <v>57</v>
      </c>
      <c r="E16" s="11" t="s">
        <v>58</v>
      </c>
      <c r="F16" s="11" t="s">
        <v>59</v>
      </c>
      <c r="G16" s="3"/>
    </row>
    <row r="17" spans="1:12" ht="18" customHeight="1" x14ac:dyDescent="0.25">
      <c r="A17" s="74"/>
      <c r="B17" s="76" t="s">
        <v>40</v>
      </c>
      <c r="C17" s="75"/>
      <c r="D17" s="54" t="e">
        <f>(C28-E28)/C17</f>
        <v>#DIV/0!</v>
      </c>
      <c r="E17" s="13" t="e">
        <f>E28/C17</f>
        <v>#DIV/0!</v>
      </c>
      <c r="F17" s="13" t="e">
        <f>C28/C17</f>
        <v>#DIV/0!</v>
      </c>
      <c r="G17" s="3"/>
      <c r="I17" s="5"/>
      <c r="J17" s="5"/>
      <c r="K17" s="6"/>
    </row>
    <row r="18" spans="1:12" ht="12" customHeight="1" x14ac:dyDescent="0.25">
      <c r="A18" s="19"/>
      <c r="B18" s="26"/>
      <c r="C18" s="26"/>
      <c r="D18" s="26"/>
      <c r="E18" s="26"/>
      <c r="F18" s="26"/>
    </row>
    <row r="19" spans="1:12" ht="26.25" customHeight="1" x14ac:dyDescent="0.25">
      <c r="A19" s="21" t="s">
        <v>17</v>
      </c>
      <c r="B19" s="21" t="s">
        <v>12</v>
      </c>
      <c r="C19" s="72" t="s">
        <v>21</v>
      </c>
      <c r="D19" s="73" t="s">
        <v>56</v>
      </c>
      <c r="E19" s="44" t="s">
        <v>2</v>
      </c>
      <c r="F19" s="43"/>
    </row>
    <row r="20" spans="1:12" ht="22.5" customHeight="1" x14ac:dyDescent="0.25">
      <c r="A20" s="18" t="s">
        <v>35</v>
      </c>
      <c r="B20" s="16" t="s">
        <v>27</v>
      </c>
      <c r="C20" s="7">
        <v>0</v>
      </c>
      <c r="D20" s="81">
        <v>0.75</v>
      </c>
      <c r="E20" s="15">
        <f>C20*D20</f>
        <v>0</v>
      </c>
      <c r="F20" s="33"/>
    </row>
    <row r="21" spans="1:12" ht="22.5" customHeight="1" x14ac:dyDescent="0.25">
      <c r="A21" s="18" t="s">
        <v>31</v>
      </c>
      <c r="B21" s="61" t="s">
        <v>48</v>
      </c>
      <c r="C21" s="8">
        <v>0</v>
      </c>
      <c r="D21" s="81">
        <v>0.75</v>
      </c>
      <c r="E21" s="15">
        <f t="shared" ref="E21:E26" si="0">C21*D21</f>
        <v>0</v>
      </c>
      <c r="F21" s="33"/>
    </row>
    <row r="22" spans="1:12" ht="23.25" customHeight="1" x14ac:dyDescent="0.25">
      <c r="A22" s="18" t="s">
        <v>32</v>
      </c>
      <c r="B22" s="16" t="s">
        <v>7</v>
      </c>
      <c r="C22" s="8">
        <v>0</v>
      </c>
      <c r="D22" s="81">
        <v>0.75</v>
      </c>
      <c r="E22" s="15">
        <f t="shared" si="0"/>
        <v>0</v>
      </c>
      <c r="F22" s="33"/>
    </row>
    <row r="23" spans="1:12" ht="23.25" customHeight="1" x14ac:dyDescent="0.25">
      <c r="A23" s="18" t="s">
        <v>33</v>
      </c>
      <c r="B23" s="16" t="s">
        <v>47</v>
      </c>
      <c r="C23" s="8">
        <v>0</v>
      </c>
      <c r="D23" s="81">
        <v>0.75</v>
      </c>
      <c r="E23" s="15">
        <f t="shared" si="0"/>
        <v>0</v>
      </c>
      <c r="F23" s="33"/>
    </row>
    <row r="24" spans="1:12" ht="23.25" customHeight="1" x14ac:dyDescent="0.25">
      <c r="A24" s="18" t="s">
        <v>34</v>
      </c>
      <c r="B24" s="16" t="s">
        <v>3</v>
      </c>
      <c r="C24" s="8">
        <v>0</v>
      </c>
      <c r="D24" s="81">
        <v>0.75</v>
      </c>
      <c r="E24" s="15">
        <f t="shared" si="0"/>
        <v>0</v>
      </c>
      <c r="F24" s="33"/>
    </row>
    <row r="25" spans="1:12" ht="23.25" customHeight="1" x14ac:dyDescent="0.25">
      <c r="A25" s="18" t="s">
        <v>41</v>
      </c>
      <c r="B25" s="16" t="s">
        <v>54</v>
      </c>
      <c r="C25" s="8">
        <v>0</v>
      </c>
      <c r="D25" s="81">
        <v>0.75</v>
      </c>
      <c r="E25" s="15">
        <f t="shared" si="0"/>
        <v>0</v>
      </c>
      <c r="F25" s="33"/>
    </row>
    <row r="26" spans="1:12" ht="23.25" customHeight="1" x14ac:dyDescent="0.25">
      <c r="A26" s="18" t="s">
        <v>52</v>
      </c>
      <c r="B26" s="16" t="s">
        <v>55</v>
      </c>
      <c r="C26" s="8">
        <v>0</v>
      </c>
      <c r="D26" s="81">
        <v>0.75</v>
      </c>
      <c r="E26" s="15">
        <f t="shared" si="0"/>
        <v>0</v>
      </c>
      <c r="F26" s="33"/>
    </row>
    <row r="27" spans="1:12" ht="23.25" customHeight="1" x14ac:dyDescent="0.25">
      <c r="A27" s="18" t="s">
        <v>53</v>
      </c>
      <c r="B27" s="16" t="s">
        <v>4</v>
      </c>
      <c r="C27" s="8">
        <v>0</v>
      </c>
      <c r="D27" s="81">
        <v>0.75</v>
      </c>
      <c r="E27" s="15">
        <f>C27*D27</f>
        <v>0</v>
      </c>
      <c r="F27" s="33"/>
    </row>
    <row r="28" spans="1:12" ht="21" customHeight="1" x14ac:dyDescent="0.25">
      <c r="A28" s="19"/>
      <c r="B28" s="17" t="s">
        <v>13</v>
      </c>
      <c r="C28" s="24">
        <f>SUM(C20:C27)</f>
        <v>0</v>
      </c>
      <c r="D28" s="12"/>
      <c r="E28" s="15">
        <f>SUM(E20:E27)</f>
        <v>0</v>
      </c>
      <c r="F28" s="33"/>
    </row>
    <row r="29" spans="1:12" ht="14.25" customHeight="1" x14ac:dyDescent="0.25">
      <c r="A29" s="19"/>
      <c r="B29" s="42"/>
      <c r="C29" s="42"/>
      <c r="D29" s="42"/>
      <c r="E29" s="42"/>
      <c r="F29" s="26"/>
      <c r="G29" s="3"/>
      <c r="H29" s="4"/>
      <c r="I29" s="4"/>
      <c r="J29" s="4"/>
      <c r="K29" s="4"/>
      <c r="L29" s="4"/>
    </row>
    <row r="30" spans="1:12" ht="24.75" customHeight="1" x14ac:dyDescent="0.25">
      <c r="A30" s="20" t="s">
        <v>19</v>
      </c>
      <c r="B30" s="21" t="s">
        <v>18</v>
      </c>
      <c r="C30" s="22" t="e">
        <f>C28-C14</f>
        <v>#DIV/0!</v>
      </c>
      <c r="D30" s="55" t="s">
        <v>60</v>
      </c>
      <c r="E30" s="56"/>
      <c r="F30" s="56"/>
      <c r="G30" s="56"/>
      <c r="H30" s="56"/>
      <c r="I30" s="56"/>
      <c r="J30" s="4"/>
      <c r="K30" s="4"/>
      <c r="L30" s="4"/>
    </row>
    <row r="31" spans="1:12" ht="18.75" customHeight="1" x14ac:dyDescent="0.25">
      <c r="A31" s="37"/>
      <c r="B31" s="26"/>
      <c r="C31" s="26"/>
      <c r="D31" s="56"/>
      <c r="E31" s="56"/>
      <c r="F31" s="56"/>
      <c r="G31" s="56"/>
      <c r="H31" s="56"/>
      <c r="I31" s="56"/>
      <c r="J31" s="4"/>
      <c r="K31" s="4"/>
      <c r="L31" s="9"/>
    </row>
    <row r="32" spans="1:12" ht="5.25" customHeight="1" x14ac:dyDescent="0.25">
      <c r="A32" s="37"/>
      <c r="B32" s="26"/>
      <c r="C32" s="26"/>
      <c r="D32" s="65"/>
      <c r="E32" s="65"/>
      <c r="F32" s="65"/>
      <c r="G32" s="10"/>
      <c r="H32" s="10"/>
      <c r="I32" s="10"/>
      <c r="J32" s="4"/>
      <c r="K32" s="4"/>
      <c r="L32" s="9"/>
    </row>
    <row r="33" spans="1:6" ht="30.75" customHeight="1" x14ac:dyDescent="0.25">
      <c r="A33" s="52" t="s">
        <v>20</v>
      </c>
      <c r="B33" s="57" t="s">
        <v>6</v>
      </c>
      <c r="C33" s="70" t="s">
        <v>0</v>
      </c>
      <c r="D33" s="70" t="s">
        <v>24</v>
      </c>
      <c r="E33" s="70" t="s">
        <v>1</v>
      </c>
      <c r="F33" s="66"/>
    </row>
    <row r="34" spans="1:6" ht="21" customHeight="1" x14ac:dyDescent="0.25">
      <c r="A34" s="26"/>
      <c r="B34" s="78" t="s">
        <v>45</v>
      </c>
      <c r="C34" s="71"/>
      <c r="D34" s="71"/>
      <c r="E34" s="68">
        <f>C34*D34</f>
        <v>0</v>
      </c>
      <c r="F34" s="26"/>
    </row>
    <row r="35" spans="1:6" ht="21" customHeight="1" x14ac:dyDescent="0.25">
      <c r="A35" s="26"/>
      <c r="B35" s="78" t="s">
        <v>45</v>
      </c>
      <c r="C35" s="71"/>
      <c r="D35" s="71"/>
      <c r="E35" s="68">
        <f>C35*D35</f>
        <v>0</v>
      </c>
      <c r="F35" s="26"/>
    </row>
    <row r="36" spans="1:6" ht="21" customHeight="1" x14ac:dyDescent="0.25">
      <c r="A36" s="26"/>
      <c r="B36" s="78" t="s">
        <v>46</v>
      </c>
      <c r="C36" s="71"/>
      <c r="D36" s="71"/>
      <c r="E36" s="68">
        <f>C36*D36</f>
        <v>0</v>
      </c>
      <c r="F36" s="26"/>
    </row>
    <row r="37" spans="1:6" ht="21" customHeight="1" x14ac:dyDescent="0.25">
      <c r="A37" s="26"/>
      <c r="B37" s="78" t="s">
        <v>46</v>
      </c>
      <c r="C37" s="71"/>
      <c r="D37" s="71"/>
      <c r="E37" s="68">
        <f t="shared" ref="E37:E38" si="1">C37*D37</f>
        <v>0</v>
      </c>
      <c r="F37" s="26"/>
    </row>
    <row r="38" spans="1:6" ht="21" customHeight="1" x14ac:dyDescent="0.25">
      <c r="A38" s="26"/>
      <c r="B38" s="78" t="s">
        <v>46</v>
      </c>
      <c r="C38" s="71"/>
      <c r="D38" s="71"/>
      <c r="E38" s="68">
        <f t="shared" si="1"/>
        <v>0</v>
      </c>
      <c r="F38" s="26"/>
    </row>
    <row r="39" spans="1:6" ht="21" customHeight="1" x14ac:dyDescent="0.25">
      <c r="A39" s="26"/>
      <c r="B39" s="16" t="s">
        <v>25</v>
      </c>
      <c r="C39" s="54">
        <f>SUM(C34:C38)</f>
        <v>0</v>
      </c>
      <c r="D39" s="54"/>
      <c r="E39" s="54">
        <f>SUM(E34:E38)</f>
        <v>0</v>
      </c>
      <c r="F39" s="26"/>
    </row>
    <row r="40" spans="1:6" ht="21" customHeight="1" x14ac:dyDescent="0.25">
      <c r="A40" s="26"/>
      <c r="B40" s="16" t="s">
        <v>61</v>
      </c>
      <c r="C40" s="69" t="e">
        <f>C39/C17</f>
        <v>#DIV/0!</v>
      </c>
      <c r="D40" s="12"/>
      <c r="E40" s="12"/>
      <c r="F40" s="28"/>
    </row>
    <row r="41" spans="1:6" s="1" customFormat="1" ht="21" customHeight="1" x14ac:dyDescent="0.25">
      <c r="A41" s="19"/>
      <c r="B41" s="67">
        <v>44927</v>
      </c>
      <c r="C41" s="19"/>
      <c r="D41" s="19"/>
      <c r="E41" s="19"/>
      <c r="F41" s="19"/>
    </row>
    <row r="42" spans="1:6" s="1" customFormat="1" ht="21" customHeight="1" x14ac:dyDescent="0.25"/>
    <row r="43" spans="1:6" s="1" customFormat="1" ht="21" customHeight="1" x14ac:dyDescent="0.25"/>
    <row r="44" spans="1:6" s="1" customFormat="1" ht="21" customHeight="1" x14ac:dyDescent="0.25"/>
    <row r="45" spans="1:6" s="1" customFormat="1" ht="21" customHeight="1" x14ac:dyDescent="0.25"/>
    <row r="46" spans="1:6" s="1" customFormat="1" ht="21" customHeight="1" x14ac:dyDescent="0.25"/>
    <row r="47" spans="1:6" s="1" customFormat="1" ht="21" customHeight="1" x14ac:dyDescent="0.25"/>
    <row r="48" spans="1:6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s="1" customFormat="1" ht="21" customHeight="1" x14ac:dyDescent="0.25"/>
    <row r="222" s="1" customFormat="1" ht="21" customHeight="1" x14ac:dyDescent="0.25"/>
    <row r="223" s="1" customFormat="1" ht="21" customHeight="1" x14ac:dyDescent="0.25"/>
    <row r="224" ht="21" customHeight="1" x14ac:dyDescent="0.25"/>
  </sheetData>
  <sheetProtection algorithmName="SHA-512" hashValue="s1q/3kNwjTupZo9rJcbozKkwmDa+wg3rU1nWNEPB2Fa0IYajcSrj/95m3RR0X/BnR2ONkB5L4crVzzrOHXVO4A==" saltValue="BMZq0SU+R4Gdi0z5WwqD2A==" spinCount="100000" sheet="1" selectLockedCells="1"/>
  <mergeCells count="4">
    <mergeCell ref="C3:F3"/>
    <mergeCell ref="B5:F6"/>
    <mergeCell ref="C1:F1"/>
    <mergeCell ref="A9:D9"/>
  </mergeCells>
  <pageMargins left="0.25" right="0.25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6"/>
  <sheetViews>
    <sheetView zoomScale="90" zoomScaleNormal="90" workbookViewId="0">
      <selection activeCell="C12" sqref="C12"/>
    </sheetView>
  </sheetViews>
  <sheetFormatPr defaultColWidth="9.140625" defaultRowHeight="21" customHeight="1" x14ac:dyDescent="0.25"/>
  <cols>
    <col min="1" max="1" width="3.7109375" style="26" customWidth="1"/>
    <col min="2" max="2" width="28.85546875" style="48" customWidth="1"/>
    <col min="3" max="3" width="13.5703125" style="48" customWidth="1"/>
    <col min="4" max="4" width="8.85546875" style="48" bestFit="1" customWidth="1"/>
    <col min="5" max="5" width="14" style="48" customWidth="1"/>
    <col min="6" max="6" width="1.85546875" style="48" customWidth="1"/>
    <col min="7" max="7" width="14.85546875" style="48" bestFit="1" customWidth="1"/>
    <col min="8" max="8" width="8.85546875" style="48" bestFit="1" customWidth="1"/>
    <col min="9" max="9" width="12.5703125" style="48" customWidth="1"/>
    <col min="10" max="10" width="2.42578125" style="48" customWidth="1"/>
    <col min="11" max="11" width="14.85546875" style="48" bestFit="1" customWidth="1"/>
    <col min="12" max="12" width="8.85546875" style="48" bestFit="1" customWidth="1"/>
    <col min="13" max="27" width="9.140625" style="26"/>
    <col min="28" max="16384" width="9.140625" style="48"/>
  </cols>
  <sheetData>
    <row r="1" spans="1:12" ht="21" customHeight="1" x14ac:dyDescent="0.3">
      <c r="B1" s="38" t="s">
        <v>37</v>
      </c>
      <c r="C1" s="58" t="s">
        <v>51</v>
      </c>
      <c r="D1" s="59"/>
      <c r="E1" s="59"/>
      <c r="F1" s="59"/>
      <c r="G1" s="59"/>
      <c r="H1" s="59"/>
      <c r="I1" s="59"/>
      <c r="J1" s="60"/>
      <c r="K1" s="59"/>
      <c r="L1" s="26"/>
    </row>
    <row r="2" spans="1:12" ht="21" customHeight="1" x14ac:dyDescent="0.25">
      <c r="B2" s="49" t="s">
        <v>50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6.25" customHeight="1" x14ac:dyDescent="0.25">
      <c r="C3" s="29" t="s">
        <v>14</v>
      </c>
      <c r="D3" s="30"/>
      <c r="E3" s="40"/>
      <c r="F3" s="40"/>
      <c r="G3" s="39" t="s">
        <v>22</v>
      </c>
      <c r="H3" s="40"/>
      <c r="I3" s="40"/>
      <c r="J3" s="40"/>
      <c r="K3" s="90" t="s">
        <v>23</v>
      </c>
      <c r="L3" s="90"/>
    </row>
    <row r="4" spans="1:12" ht="12" customHeight="1" x14ac:dyDescent="0.25">
      <c r="A4" s="50" t="s">
        <v>16</v>
      </c>
      <c r="B4" s="32" t="s">
        <v>9</v>
      </c>
      <c r="C4" s="26"/>
      <c r="D4" s="53" t="s">
        <v>15</v>
      </c>
      <c r="E4" s="26"/>
      <c r="F4" s="26"/>
      <c r="G4" s="40" t="s">
        <v>36</v>
      </c>
      <c r="H4" s="53" t="s">
        <v>15</v>
      </c>
      <c r="I4" s="26"/>
      <c r="J4" s="26"/>
      <c r="K4" s="26"/>
      <c r="L4" s="41" t="s">
        <v>15</v>
      </c>
    </row>
    <row r="5" spans="1:12" ht="20.25" customHeight="1" x14ac:dyDescent="0.25">
      <c r="A5" s="18" t="s">
        <v>29</v>
      </c>
      <c r="B5" s="14" t="s">
        <v>42</v>
      </c>
      <c r="C5" s="15">
        <f>IF(MIN(I20,IF(C6+0.75*C20&lt;C20,C6/0.25*0.75,IF(IF(C20*0.25&lt;C6,(1-C6/C20)*C20,0.75*C20)&gt;=I20,I20,IF(C20*0.25&lt;C6,(1-C6/C20)*C20,0.75*C20))))&lt;0,0,(MIN(I20,IF(C6+0.75*C20&lt;C20,C6/0.25*0.75,IF(IF(C20*0.25&lt;C6,(1-C6/C20)*C20,0.75*C20)&gt;=I20,I20,IF(C20*0.25&lt;C6,(1-C6/C20)*C20,0.75*C20))))))</f>
        <v>0</v>
      </c>
      <c r="D5" s="83" t="e">
        <f>C5/C7</f>
        <v>#DIV/0!</v>
      </c>
      <c r="E5" s="26"/>
      <c r="F5" s="26"/>
      <c r="G5" s="24">
        <f>Budget!C12</f>
        <v>0</v>
      </c>
      <c r="H5" s="83" t="e">
        <f>G5/G7</f>
        <v>#DIV/0!</v>
      </c>
      <c r="I5" s="26"/>
      <c r="J5" s="26"/>
      <c r="K5" s="82">
        <f t="shared" ref="K5:K7" si="0">C5-G5</f>
        <v>0</v>
      </c>
      <c r="L5" s="83" t="e">
        <f t="shared" ref="L5:L7" si="1">K5/G5</f>
        <v>#DIV/0!</v>
      </c>
    </row>
    <row r="6" spans="1:12" ht="20.25" customHeight="1" x14ac:dyDescent="0.25">
      <c r="A6" s="18" t="s">
        <v>30</v>
      </c>
      <c r="B6" s="16" t="s">
        <v>10</v>
      </c>
      <c r="C6" s="45"/>
      <c r="D6" s="83" t="e">
        <f>C6/C7</f>
        <v>#DIV/0!</v>
      </c>
      <c r="E6" s="26"/>
      <c r="F6" s="26"/>
      <c r="G6" s="24" t="e">
        <f>Budget!C13</f>
        <v>#DIV/0!</v>
      </c>
      <c r="H6" s="83" t="e">
        <f>G6/G7</f>
        <v>#DIV/0!</v>
      </c>
      <c r="I6" s="26"/>
      <c r="J6" s="26"/>
      <c r="K6" s="82" t="e">
        <f t="shared" si="0"/>
        <v>#DIV/0!</v>
      </c>
      <c r="L6" s="83" t="e">
        <f t="shared" si="1"/>
        <v>#DIV/0!</v>
      </c>
    </row>
    <row r="7" spans="1:12" ht="21" customHeight="1" x14ac:dyDescent="0.25">
      <c r="B7" s="17" t="s">
        <v>11</v>
      </c>
      <c r="C7" s="15">
        <f>C5+C6</f>
        <v>0</v>
      </c>
      <c r="D7" s="34"/>
      <c r="E7" s="26"/>
      <c r="F7" s="26"/>
      <c r="G7" s="24" t="e">
        <f>G5+G6</f>
        <v>#DIV/0!</v>
      </c>
      <c r="H7" s="26"/>
      <c r="I7" s="26"/>
      <c r="J7" s="26"/>
      <c r="K7" s="82" t="e">
        <f t="shared" si="0"/>
        <v>#DIV/0!</v>
      </c>
      <c r="L7" s="83" t="e">
        <f t="shared" si="1"/>
        <v>#DIV/0!</v>
      </c>
    </row>
    <row r="8" spans="1:12" ht="16.5" customHeight="1" x14ac:dyDescent="0.25">
      <c r="B8" s="35"/>
      <c r="C8" s="36"/>
      <c r="D8" s="34"/>
      <c r="E8" s="26"/>
      <c r="F8" s="26"/>
      <c r="G8" s="47"/>
      <c r="H8" s="26"/>
      <c r="I8" s="26"/>
      <c r="J8" s="26"/>
      <c r="K8" s="47"/>
      <c r="L8" s="51"/>
    </row>
    <row r="9" spans="1:12" ht="18.75" customHeight="1" x14ac:dyDescent="0.25">
      <c r="B9" s="16" t="s">
        <v>26</v>
      </c>
      <c r="C9" s="46"/>
      <c r="D9" s="26"/>
      <c r="E9" s="26"/>
      <c r="F9" s="26"/>
      <c r="G9" s="12">
        <f>Budget!C17</f>
        <v>0</v>
      </c>
      <c r="H9" s="26"/>
      <c r="I9" s="26"/>
      <c r="J9" s="26"/>
      <c r="K9" s="26"/>
      <c r="L9" s="26"/>
    </row>
    <row r="10" spans="1:12" ht="12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26.25" customHeight="1" x14ac:dyDescent="0.25">
      <c r="A11" s="23" t="s">
        <v>17</v>
      </c>
      <c r="B11" s="76" t="s">
        <v>12</v>
      </c>
      <c r="C11" s="44" t="s">
        <v>21</v>
      </c>
      <c r="D11" s="73" t="s">
        <v>56</v>
      </c>
      <c r="E11" s="44" t="s">
        <v>2</v>
      </c>
      <c r="F11" s="43"/>
      <c r="G11" s="44" t="s">
        <v>21</v>
      </c>
      <c r="H11" s="73" t="s">
        <v>56</v>
      </c>
      <c r="I11" s="44" t="s">
        <v>2</v>
      </c>
      <c r="J11" s="26"/>
      <c r="K11" s="26"/>
      <c r="L11" s="26"/>
    </row>
    <row r="12" spans="1:12" ht="22.5" customHeight="1" x14ac:dyDescent="0.25">
      <c r="A12" s="18" t="s">
        <v>35</v>
      </c>
      <c r="B12" s="16" t="s">
        <v>27</v>
      </c>
      <c r="C12" s="7"/>
      <c r="D12" s="81">
        <v>0.75</v>
      </c>
      <c r="E12" s="15">
        <f>C12*D12</f>
        <v>0</v>
      </c>
      <c r="G12" s="15">
        <f>Budget!C20</f>
        <v>0</v>
      </c>
      <c r="H12" s="81">
        <v>0.75</v>
      </c>
      <c r="I12" s="15">
        <f>Budget!E20</f>
        <v>0</v>
      </c>
      <c r="J12" s="26"/>
      <c r="K12" s="82">
        <f t="shared" ref="K12:K19" si="2">C12-G12</f>
        <v>0</v>
      </c>
      <c r="L12" s="83" t="e">
        <f>K12/G12</f>
        <v>#DIV/0!</v>
      </c>
    </row>
    <row r="13" spans="1:12" ht="22.5" customHeight="1" x14ac:dyDescent="0.25">
      <c r="A13" s="18" t="s">
        <v>31</v>
      </c>
      <c r="B13" s="16" t="s">
        <v>28</v>
      </c>
      <c r="C13" s="8"/>
      <c r="D13" s="81">
        <v>0.75</v>
      </c>
      <c r="E13" s="15">
        <f t="shared" ref="E13:E19" si="3">C13*D13</f>
        <v>0</v>
      </c>
      <c r="G13" s="15">
        <f>Budget!C21</f>
        <v>0</v>
      </c>
      <c r="H13" s="81">
        <v>0.75</v>
      </c>
      <c r="I13" s="15">
        <f>Budget!E21</f>
        <v>0</v>
      </c>
      <c r="J13" s="26"/>
      <c r="K13" s="82">
        <f t="shared" si="2"/>
        <v>0</v>
      </c>
      <c r="L13" s="83" t="e">
        <f t="shared" ref="L13:L19" si="4">K13/G13</f>
        <v>#DIV/0!</v>
      </c>
    </row>
    <row r="14" spans="1:12" ht="23.25" customHeight="1" x14ac:dyDescent="0.25">
      <c r="A14" s="18" t="s">
        <v>32</v>
      </c>
      <c r="B14" s="16" t="s">
        <v>7</v>
      </c>
      <c r="C14" s="8"/>
      <c r="D14" s="81">
        <v>0.75</v>
      </c>
      <c r="E14" s="15">
        <f t="shared" si="3"/>
        <v>0</v>
      </c>
      <c r="G14" s="15">
        <f>Budget!C22</f>
        <v>0</v>
      </c>
      <c r="H14" s="81">
        <v>0.75</v>
      </c>
      <c r="I14" s="15">
        <f>Budget!E22</f>
        <v>0</v>
      </c>
      <c r="J14" s="26"/>
      <c r="K14" s="82">
        <f t="shared" si="2"/>
        <v>0</v>
      </c>
      <c r="L14" s="83" t="e">
        <f t="shared" si="4"/>
        <v>#DIV/0!</v>
      </c>
    </row>
    <row r="15" spans="1:12" ht="23.25" customHeight="1" x14ac:dyDescent="0.25">
      <c r="A15" s="18" t="s">
        <v>33</v>
      </c>
      <c r="B15" s="16" t="s">
        <v>47</v>
      </c>
      <c r="C15" s="8"/>
      <c r="D15" s="81">
        <v>0.75</v>
      </c>
      <c r="E15" s="15">
        <f t="shared" si="3"/>
        <v>0</v>
      </c>
      <c r="G15" s="15">
        <f>Budget!C23</f>
        <v>0</v>
      </c>
      <c r="H15" s="81">
        <v>0.75</v>
      </c>
      <c r="I15" s="15">
        <f>Budget!E23</f>
        <v>0</v>
      </c>
      <c r="J15" s="26"/>
      <c r="K15" s="82">
        <f t="shared" si="2"/>
        <v>0</v>
      </c>
      <c r="L15" s="83" t="e">
        <f t="shared" si="4"/>
        <v>#DIV/0!</v>
      </c>
    </row>
    <row r="16" spans="1:12" ht="23.25" customHeight="1" x14ac:dyDescent="0.25">
      <c r="A16" s="18" t="s">
        <v>34</v>
      </c>
      <c r="B16" s="16" t="s">
        <v>3</v>
      </c>
      <c r="C16" s="8"/>
      <c r="D16" s="81">
        <v>0.75</v>
      </c>
      <c r="E16" s="15">
        <f t="shared" si="3"/>
        <v>0</v>
      </c>
      <c r="G16" s="15">
        <f>Budget!C24</f>
        <v>0</v>
      </c>
      <c r="H16" s="81">
        <v>0.75</v>
      </c>
      <c r="I16" s="15">
        <f>Budget!E24</f>
        <v>0</v>
      </c>
      <c r="J16" s="26"/>
      <c r="K16" s="82">
        <f t="shared" si="2"/>
        <v>0</v>
      </c>
      <c r="L16" s="83" t="e">
        <f t="shared" si="4"/>
        <v>#DIV/0!</v>
      </c>
    </row>
    <row r="17" spans="1:12" ht="23.25" customHeight="1" x14ac:dyDescent="0.25">
      <c r="A17" s="18" t="s">
        <v>41</v>
      </c>
      <c r="B17" s="16" t="s">
        <v>54</v>
      </c>
      <c r="C17" s="8"/>
      <c r="D17" s="81">
        <v>0.75</v>
      </c>
      <c r="E17" s="15">
        <f>C17*D17</f>
        <v>0</v>
      </c>
      <c r="G17" s="15">
        <f>Budget!C25</f>
        <v>0</v>
      </c>
      <c r="H17" s="81">
        <v>0.75</v>
      </c>
      <c r="I17" s="15">
        <f>Budget!E25</f>
        <v>0</v>
      </c>
      <c r="J17" s="26"/>
      <c r="K17" s="82">
        <f t="shared" si="2"/>
        <v>0</v>
      </c>
      <c r="L17" s="83" t="e">
        <f>K17/G17</f>
        <v>#DIV/0!</v>
      </c>
    </row>
    <row r="18" spans="1:12" ht="23.25" customHeight="1" x14ac:dyDescent="0.25">
      <c r="A18" s="18" t="s">
        <v>52</v>
      </c>
      <c r="B18" s="16" t="s">
        <v>55</v>
      </c>
      <c r="C18" s="8"/>
      <c r="D18" s="81">
        <v>0.75</v>
      </c>
      <c r="E18" s="15">
        <f t="shared" si="3"/>
        <v>0</v>
      </c>
      <c r="G18" s="15">
        <f>Budget!C26</f>
        <v>0</v>
      </c>
      <c r="H18" s="81">
        <v>0.75</v>
      </c>
      <c r="I18" s="15">
        <f>Budget!E26</f>
        <v>0</v>
      </c>
      <c r="J18" s="26"/>
      <c r="K18" s="82">
        <f t="shared" si="2"/>
        <v>0</v>
      </c>
      <c r="L18" s="83" t="e">
        <f t="shared" si="4"/>
        <v>#DIV/0!</v>
      </c>
    </row>
    <row r="19" spans="1:12" ht="23.25" customHeight="1" x14ac:dyDescent="0.25">
      <c r="A19" s="18" t="s">
        <v>53</v>
      </c>
      <c r="B19" s="16" t="s">
        <v>4</v>
      </c>
      <c r="C19" s="8"/>
      <c r="D19" s="81">
        <v>0.75</v>
      </c>
      <c r="E19" s="15">
        <f t="shared" si="3"/>
        <v>0</v>
      </c>
      <c r="G19" s="15">
        <f>Budget!C27</f>
        <v>0</v>
      </c>
      <c r="H19" s="81">
        <v>0.75</v>
      </c>
      <c r="I19" s="15">
        <f>Budget!E27</f>
        <v>0</v>
      </c>
      <c r="J19" s="26"/>
      <c r="K19" s="82">
        <f t="shared" si="2"/>
        <v>0</v>
      </c>
      <c r="L19" s="83" t="e">
        <f t="shared" si="4"/>
        <v>#DIV/0!</v>
      </c>
    </row>
    <row r="20" spans="1:12" ht="21" customHeight="1" x14ac:dyDescent="0.25">
      <c r="B20" s="17" t="s">
        <v>13</v>
      </c>
      <c r="C20" s="24">
        <f>SUM(C12:C19)</f>
        <v>0</v>
      </c>
      <c r="D20" s="12"/>
      <c r="E20" s="15">
        <f>SUM(E12:E19)</f>
        <v>0</v>
      </c>
      <c r="G20" s="24">
        <f>SUM(G12:G19)</f>
        <v>0</v>
      </c>
      <c r="H20" s="12"/>
      <c r="I20" s="15">
        <f>SUM(I12:I19)</f>
        <v>0</v>
      </c>
      <c r="J20" s="26"/>
      <c r="K20" s="82">
        <f t="shared" ref="K20" si="5">C20-G20</f>
        <v>0</v>
      </c>
      <c r="L20" s="83" t="e">
        <f t="shared" ref="L20" si="6">K20/G20</f>
        <v>#DIV/0!</v>
      </c>
    </row>
    <row r="21" spans="1:12" ht="14.25" customHeight="1" x14ac:dyDescent="0.25">
      <c r="B21" s="42"/>
      <c r="C21" s="42"/>
      <c r="D21" s="42"/>
      <c r="E21" s="42"/>
      <c r="F21" s="26"/>
      <c r="G21" s="26"/>
      <c r="H21" s="26"/>
      <c r="I21" s="26"/>
      <c r="J21" s="26"/>
      <c r="K21" s="26"/>
      <c r="L21" s="26"/>
    </row>
    <row r="22" spans="1:12" ht="24.75" customHeight="1" x14ac:dyDescent="0.25">
      <c r="A22" s="52" t="s">
        <v>19</v>
      </c>
      <c r="B22" s="76" t="s">
        <v>44</v>
      </c>
      <c r="C22" s="84">
        <f>C7-C20</f>
        <v>0</v>
      </c>
      <c r="D22" s="55" t="s">
        <v>60</v>
      </c>
      <c r="E22" s="55"/>
      <c r="F22" s="55"/>
      <c r="G22" s="55"/>
      <c r="H22" s="55"/>
      <c r="I22" s="55"/>
      <c r="J22" s="26"/>
      <c r="K22" s="26"/>
      <c r="L22" s="26"/>
    </row>
    <row r="23" spans="1:12" ht="35.25" customHeight="1" x14ac:dyDescent="0.25">
      <c r="A23" s="53"/>
      <c r="B23" s="26"/>
      <c r="C23" s="26"/>
      <c r="D23" s="55"/>
      <c r="E23" s="55"/>
      <c r="F23" s="55"/>
      <c r="G23" s="55"/>
      <c r="H23" s="55"/>
      <c r="I23" s="55"/>
      <c r="J23" s="26"/>
      <c r="K23" s="26"/>
      <c r="L23" s="74"/>
    </row>
    <row r="24" spans="1:12" ht="25.5" customHeight="1" x14ac:dyDescent="0.25">
      <c r="A24" s="53"/>
      <c r="B24" s="26"/>
      <c r="C24" s="29" t="s">
        <v>14</v>
      </c>
      <c r="D24" s="65"/>
      <c r="E24" s="65"/>
      <c r="F24" s="65"/>
      <c r="G24" s="39" t="s">
        <v>22</v>
      </c>
      <c r="H24" s="65"/>
      <c r="I24" s="65"/>
      <c r="J24" s="26"/>
      <c r="K24" s="26"/>
      <c r="L24" s="74"/>
    </row>
    <row r="25" spans="1:12" ht="26.25" customHeight="1" x14ac:dyDescent="0.25">
      <c r="A25" s="52" t="s">
        <v>20</v>
      </c>
      <c r="B25" s="57" t="s">
        <v>6</v>
      </c>
      <c r="C25" s="70" t="s">
        <v>0</v>
      </c>
      <c r="D25" s="70" t="s">
        <v>24</v>
      </c>
      <c r="E25" s="70" t="s">
        <v>1</v>
      </c>
      <c r="F25" s="66"/>
      <c r="G25" s="70" t="s">
        <v>0</v>
      </c>
      <c r="H25" s="70" t="s">
        <v>24</v>
      </c>
      <c r="I25" s="70" t="s">
        <v>1</v>
      </c>
      <c r="J25" s="26"/>
      <c r="K25" s="26"/>
      <c r="L25" s="26"/>
    </row>
    <row r="26" spans="1:12" ht="21" customHeight="1" x14ac:dyDescent="0.25">
      <c r="B26" s="46" t="s">
        <v>45</v>
      </c>
      <c r="C26" s="71"/>
      <c r="D26" s="71"/>
      <c r="E26" s="68">
        <f>C26*D26</f>
        <v>0</v>
      </c>
      <c r="F26" s="26"/>
      <c r="G26" s="68">
        <f>Budget!C34</f>
        <v>0</v>
      </c>
      <c r="H26" s="68">
        <f>Budget!D34</f>
        <v>0</v>
      </c>
      <c r="I26" s="79">
        <f>G26*H26</f>
        <v>0</v>
      </c>
      <c r="J26" s="26"/>
      <c r="K26" s="26"/>
      <c r="L26" s="26"/>
    </row>
    <row r="27" spans="1:12" ht="21" customHeight="1" x14ac:dyDescent="0.25">
      <c r="B27" s="46" t="s">
        <v>45</v>
      </c>
      <c r="C27" s="71"/>
      <c r="D27" s="71"/>
      <c r="E27" s="68">
        <f t="shared" ref="E27:E30" si="7">C27*D27</f>
        <v>0</v>
      </c>
      <c r="F27" s="26"/>
      <c r="G27" s="68">
        <f>Budget!C35</f>
        <v>0</v>
      </c>
      <c r="H27" s="68">
        <f>Budget!D35</f>
        <v>0</v>
      </c>
      <c r="I27" s="79">
        <f t="shared" ref="I27:I30" si="8">G27*H27</f>
        <v>0</v>
      </c>
      <c r="J27" s="26"/>
      <c r="K27" s="26"/>
      <c r="L27" s="26"/>
    </row>
    <row r="28" spans="1:12" ht="21" customHeight="1" x14ac:dyDescent="0.25">
      <c r="B28" s="46" t="s">
        <v>46</v>
      </c>
      <c r="C28" s="71"/>
      <c r="D28" s="71"/>
      <c r="E28" s="68">
        <f t="shared" si="7"/>
        <v>0</v>
      </c>
      <c r="F28" s="26"/>
      <c r="G28" s="68">
        <f>Budget!C36</f>
        <v>0</v>
      </c>
      <c r="H28" s="68">
        <f>Budget!D36</f>
        <v>0</v>
      </c>
      <c r="I28" s="79">
        <f t="shared" si="8"/>
        <v>0</v>
      </c>
      <c r="J28" s="26"/>
      <c r="K28" s="26"/>
      <c r="L28" s="26"/>
    </row>
    <row r="29" spans="1:12" ht="21" customHeight="1" x14ac:dyDescent="0.25">
      <c r="B29" s="46" t="s">
        <v>46</v>
      </c>
      <c r="C29" s="71"/>
      <c r="D29" s="71"/>
      <c r="E29" s="68">
        <f t="shared" si="7"/>
        <v>0</v>
      </c>
      <c r="F29" s="26"/>
      <c r="G29" s="68">
        <f>Budget!C37</f>
        <v>0</v>
      </c>
      <c r="H29" s="68">
        <f>Budget!D37</f>
        <v>0</v>
      </c>
      <c r="I29" s="79">
        <f t="shared" si="8"/>
        <v>0</v>
      </c>
      <c r="J29" s="26"/>
      <c r="K29" s="26"/>
      <c r="L29" s="26"/>
    </row>
    <row r="30" spans="1:12" ht="21" customHeight="1" x14ac:dyDescent="0.25">
      <c r="B30" s="46" t="s">
        <v>46</v>
      </c>
      <c r="C30" s="71"/>
      <c r="D30" s="71"/>
      <c r="E30" s="68">
        <f t="shared" si="7"/>
        <v>0</v>
      </c>
      <c r="F30" s="26"/>
      <c r="G30" s="68">
        <f>Budget!C38</f>
        <v>0</v>
      </c>
      <c r="H30" s="68">
        <f>Budget!D38</f>
        <v>0</v>
      </c>
      <c r="I30" s="79">
        <f t="shared" si="8"/>
        <v>0</v>
      </c>
      <c r="J30" s="26"/>
      <c r="K30" s="26"/>
      <c r="L30" s="26"/>
    </row>
    <row r="31" spans="1:12" ht="21" customHeight="1" x14ac:dyDescent="0.25">
      <c r="B31" s="16" t="s">
        <v>25</v>
      </c>
      <c r="C31" s="54">
        <f>SUM(C26:C30)</f>
        <v>0</v>
      </c>
      <c r="D31" s="54"/>
      <c r="E31" s="54">
        <f>SUM(E26:E30)</f>
        <v>0</v>
      </c>
      <c r="F31" s="26"/>
      <c r="G31" s="54">
        <f>SUM(G26:G30)</f>
        <v>0</v>
      </c>
      <c r="H31" s="54"/>
      <c r="I31" s="54">
        <f>SUM(I26:I30)</f>
        <v>0</v>
      </c>
      <c r="J31" s="26"/>
      <c r="K31" s="26"/>
      <c r="L31" s="26"/>
    </row>
    <row r="32" spans="1:12" ht="21" customHeight="1" x14ac:dyDescent="0.25">
      <c r="B32" s="16" t="s">
        <v>61</v>
      </c>
      <c r="C32" s="69" t="e">
        <f>C31/C9</f>
        <v>#DIV/0!</v>
      </c>
      <c r="D32" s="12"/>
      <c r="E32" s="12"/>
      <c r="G32" s="80" t="e">
        <f>G31/G9</f>
        <v>#DIV/0!</v>
      </c>
      <c r="H32" s="12"/>
      <c r="I32" s="12"/>
      <c r="J32" s="26"/>
      <c r="K32" s="26"/>
      <c r="L32" s="26"/>
    </row>
    <row r="33" spans="2:2" s="26" customFormat="1" ht="21" customHeight="1" x14ac:dyDescent="0.25"/>
    <row r="34" spans="2:2" s="26" customFormat="1" ht="21" customHeight="1" x14ac:dyDescent="0.25">
      <c r="B34" s="67">
        <v>44927</v>
      </c>
    </row>
    <row r="35" spans="2:2" s="26" customFormat="1" ht="21" customHeight="1" x14ac:dyDescent="0.25"/>
    <row r="36" spans="2:2" s="26" customFormat="1" ht="21" customHeight="1" x14ac:dyDescent="0.25"/>
    <row r="37" spans="2:2" s="26" customFormat="1" ht="21" customHeight="1" x14ac:dyDescent="0.25"/>
    <row r="38" spans="2:2" s="26" customFormat="1" ht="21" customHeight="1" x14ac:dyDescent="0.25"/>
    <row r="39" spans="2:2" s="26" customFormat="1" ht="21" customHeight="1" x14ac:dyDescent="0.25"/>
    <row r="40" spans="2:2" s="26" customFormat="1" ht="21" customHeight="1" x14ac:dyDescent="0.25"/>
    <row r="41" spans="2:2" s="26" customFormat="1" ht="21" customHeight="1" x14ac:dyDescent="0.25"/>
    <row r="42" spans="2:2" s="26" customFormat="1" ht="21" customHeight="1" x14ac:dyDescent="0.25"/>
    <row r="43" spans="2:2" s="26" customFormat="1" ht="21" customHeight="1" x14ac:dyDescent="0.25"/>
    <row r="44" spans="2:2" s="26" customFormat="1" ht="21" customHeight="1" x14ac:dyDescent="0.25"/>
    <row r="45" spans="2:2" s="26" customFormat="1" ht="21" customHeight="1" x14ac:dyDescent="0.25"/>
    <row r="46" spans="2:2" s="26" customFormat="1" ht="21" customHeight="1" x14ac:dyDescent="0.25"/>
    <row r="47" spans="2:2" s="26" customFormat="1" ht="21" customHeight="1" x14ac:dyDescent="0.25"/>
    <row r="48" spans="2:2" s="26" customFormat="1" ht="21" customHeight="1" x14ac:dyDescent="0.25"/>
    <row r="49" s="26" customFormat="1" ht="21" customHeight="1" x14ac:dyDescent="0.25"/>
    <row r="50" s="26" customFormat="1" ht="21" customHeight="1" x14ac:dyDescent="0.25"/>
    <row r="51" s="26" customFormat="1" ht="21" customHeight="1" x14ac:dyDescent="0.25"/>
    <row r="52" s="26" customFormat="1" ht="21" customHeight="1" x14ac:dyDescent="0.25"/>
    <row r="53" s="26" customFormat="1" ht="21" customHeight="1" x14ac:dyDescent="0.25"/>
    <row r="54" s="26" customFormat="1" ht="21" customHeight="1" x14ac:dyDescent="0.25"/>
    <row r="55" s="26" customFormat="1" ht="21" customHeight="1" x14ac:dyDescent="0.25"/>
    <row r="56" s="26" customFormat="1" ht="21" customHeight="1" x14ac:dyDescent="0.25"/>
    <row r="57" s="26" customFormat="1" ht="21" customHeight="1" x14ac:dyDescent="0.25"/>
    <row r="58" s="26" customFormat="1" ht="21" customHeight="1" x14ac:dyDescent="0.25"/>
    <row r="59" s="26" customFormat="1" ht="21" customHeight="1" x14ac:dyDescent="0.25"/>
    <row r="60" s="26" customFormat="1" ht="21" customHeight="1" x14ac:dyDescent="0.25"/>
    <row r="61" s="26" customFormat="1" ht="21" customHeight="1" x14ac:dyDescent="0.25"/>
    <row r="62" s="26" customFormat="1" ht="21" customHeight="1" x14ac:dyDescent="0.25"/>
    <row r="63" s="26" customFormat="1" ht="21" customHeight="1" x14ac:dyDescent="0.25"/>
    <row r="64" s="26" customFormat="1" ht="21" customHeight="1" x14ac:dyDescent="0.25"/>
    <row r="65" s="26" customFormat="1" ht="21" customHeight="1" x14ac:dyDescent="0.25"/>
    <row r="66" s="26" customFormat="1" ht="21" customHeight="1" x14ac:dyDescent="0.25"/>
    <row r="67" s="26" customFormat="1" ht="21" customHeight="1" x14ac:dyDescent="0.25"/>
    <row r="68" s="26" customFormat="1" ht="21" customHeight="1" x14ac:dyDescent="0.25"/>
    <row r="69" s="26" customFormat="1" ht="21" customHeight="1" x14ac:dyDescent="0.25"/>
    <row r="70" s="26" customFormat="1" ht="21" customHeight="1" x14ac:dyDescent="0.25"/>
    <row r="71" s="26" customFormat="1" ht="21" customHeight="1" x14ac:dyDescent="0.25"/>
    <row r="72" s="26" customFormat="1" ht="21" customHeight="1" x14ac:dyDescent="0.25"/>
    <row r="73" s="26" customFormat="1" ht="21" customHeight="1" x14ac:dyDescent="0.25"/>
    <row r="74" s="26" customFormat="1" ht="21" customHeight="1" x14ac:dyDescent="0.25"/>
    <row r="75" s="26" customFormat="1" ht="21" customHeight="1" x14ac:dyDescent="0.25"/>
    <row r="76" s="26" customFormat="1" ht="21" customHeight="1" x14ac:dyDescent="0.25"/>
    <row r="77" s="26" customFormat="1" ht="21" customHeight="1" x14ac:dyDescent="0.25"/>
    <row r="78" s="26" customFormat="1" ht="21" customHeight="1" x14ac:dyDescent="0.25"/>
    <row r="79" s="26" customFormat="1" ht="21" customHeight="1" x14ac:dyDescent="0.25"/>
    <row r="80" s="26" customFormat="1" ht="21" customHeight="1" x14ac:dyDescent="0.25"/>
    <row r="81" s="26" customFormat="1" ht="21" customHeight="1" x14ac:dyDescent="0.25"/>
    <row r="82" s="26" customFormat="1" ht="21" customHeight="1" x14ac:dyDescent="0.25"/>
    <row r="83" s="26" customFormat="1" ht="21" customHeight="1" x14ac:dyDescent="0.25"/>
    <row r="84" s="26" customFormat="1" ht="21" customHeight="1" x14ac:dyDescent="0.25"/>
    <row r="85" s="26" customFormat="1" ht="21" customHeight="1" x14ac:dyDescent="0.25"/>
    <row r="86" s="26" customFormat="1" ht="21" customHeight="1" x14ac:dyDescent="0.25"/>
    <row r="87" s="26" customFormat="1" ht="21" customHeight="1" x14ac:dyDescent="0.25"/>
    <row r="88" s="26" customFormat="1" ht="21" customHeight="1" x14ac:dyDescent="0.25"/>
    <row r="89" s="26" customFormat="1" ht="21" customHeight="1" x14ac:dyDescent="0.25"/>
    <row r="90" s="26" customFormat="1" ht="21" customHeight="1" x14ac:dyDescent="0.25"/>
    <row r="91" s="26" customFormat="1" ht="21" customHeight="1" x14ac:dyDescent="0.25"/>
    <row r="92" s="26" customFormat="1" ht="21" customHeight="1" x14ac:dyDescent="0.25"/>
    <row r="93" s="26" customFormat="1" ht="21" customHeight="1" x14ac:dyDescent="0.25"/>
    <row r="94" s="26" customFormat="1" ht="21" customHeight="1" x14ac:dyDescent="0.25"/>
    <row r="95" s="26" customFormat="1" ht="21" customHeight="1" x14ac:dyDescent="0.25"/>
    <row r="96" s="26" customFormat="1" ht="21" customHeight="1" x14ac:dyDescent="0.25"/>
    <row r="97" s="26" customFormat="1" ht="21" customHeight="1" x14ac:dyDescent="0.25"/>
    <row r="98" s="26" customFormat="1" ht="21" customHeight="1" x14ac:dyDescent="0.25"/>
    <row r="99" s="26" customFormat="1" ht="21" customHeight="1" x14ac:dyDescent="0.25"/>
    <row r="100" s="26" customFormat="1" ht="21" customHeight="1" x14ac:dyDescent="0.25"/>
    <row r="101" s="26" customFormat="1" ht="21" customHeight="1" x14ac:dyDescent="0.25"/>
    <row r="102" s="26" customFormat="1" ht="21" customHeight="1" x14ac:dyDescent="0.25"/>
    <row r="103" s="26" customFormat="1" ht="21" customHeight="1" x14ac:dyDescent="0.25"/>
    <row r="104" s="26" customFormat="1" ht="21" customHeight="1" x14ac:dyDescent="0.25"/>
    <row r="105" s="26" customFormat="1" ht="21" customHeight="1" x14ac:dyDescent="0.25"/>
    <row r="106" s="26" customFormat="1" ht="21" customHeight="1" x14ac:dyDescent="0.25"/>
    <row r="107" s="26" customFormat="1" ht="21" customHeight="1" x14ac:dyDescent="0.25"/>
    <row r="108" s="26" customFormat="1" ht="21" customHeight="1" x14ac:dyDescent="0.25"/>
    <row r="109" s="26" customFormat="1" ht="21" customHeight="1" x14ac:dyDescent="0.25"/>
    <row r="110" s="26" customFormat="1" ht="21" customHeight="1" x14ac:dyDescent="0.25"/>
    <row r="111" s="26" customFormat="1" ht="21" customHeight="1" x14ac:dyDescent="0.25"/>
    <row r="112" s="26" customFormat="1" ht="21" customHeight="1" x14ac:dyDescent="0.25"/>
    <row r="113" s="26" customFormat="1" ht="21" customHeight="1" x14ac:dyDescent="0.25"/>
    <row r="114" s="26" customFormat="1" ht="21" customHeight="1" x14ac:dyDescent="0.25"/>
    <row r="115" s="26" customFormat="1" ht="21" customHeight="1" x14ac:dyDescent="0.25"/>
    <row r="116" s="26" customFormat="1" ht="21" customHeight="1" x14ac:dyDescent="0.25"/>
    <row r="117" s="26" customFormat="1" ht="21" customHeight="1" x14ac:dyDescent="0.25"/>
    <row r="118" s="26" customFormat="1" ht="21" customHeight="1" x14ac:dyDescent="0.25"/>
    <row r="119" s="26" customFormat="1" ht="21" customHeight="1" x14ac:dyDescent="0.25"/>
    <row r="120" s="26" customFormat="1" ht="21" customHeight="1" x14ac:dyDescent="0.25"/>
    <row r="121" s="26" customFormat="1" ht="21" customHeight="1" x14ac:dyDescent="0.25"/>
    <row r="122" s="26" customFormat="1" ht="21" customHeight="1" x14ac:dyDescent="0.25"/>
    <row r="123" s="26" customFormat="1" ht="21" customHeight="1" x14ac:dyDescent="0.25"/>
    <row r="124" s="26" customFormat="1" ht="21" customHeight="1" x14ac:dyDescent="0.25"/>
    <row r="125" s="26" customFormat="1" ht="21" customHeight="1" x14ac:dyDescent="0.25"/>
    <row r="126" s="26" customFormat="1" ht="21" customHeight="1" x14ac:dyDescent="0.25"/>
    <row r="127" s="26" customFormat="1" ht="21" customHeight="1" x14ac:dyDescent="0.25"/>
    <row r="128" s="26" customFormat="1" ht="21" customHeight="1" x14ac:dyDescent="0.25"/>
    <row r="129" s="26" customFormat="1" ht="21" customHeight="1" x14ac:dyDescent="0.25"/>
    <row r="130" s="26" customFormat="1" ht="21" customHeight="1" x14ac:dyDescent="0.25"/>
    <row r="131" s="26" customFormat="1" ht="21" customHeight="1" x14ac:dyDescent="0.25"/>
    <row r="132" s="26" customFormat="1" ht="21" customHeight="1" x14ac:dyDescent="0.25"/>
    <row r="133" s="26" customFormat="1" ht="21" customHeight="1" x14ac:dyDescent="0.25"/>
    <row r="134" s="26" customFormat="1" ht="21" customHeight="1" x14ac:dyDescent="0.25"/>
    <row r="135" s="26" customFormat="1" ht="21" customHeight="1" x14ac:dyDescent="0.25"/>
    <row r="136" s="26" customFormat="1" ht="21" customHeight="1" x14ac:dyDescent="0.25"/>
    <row r="137" s="26" customFormat="1" ht="21" customHeight="1" x14ac:dyDescent="0.25"/>
    <row r="138" s="26" customFormat="1" ht="21" customHeight="1" x14ac:dyDescent="0.25"/>
    <row r="139" s="26" customFormat="1" ht="21" customHeight="1" x14ac:dyDescent="0.25"/>
    <row r="140" s="26" customFormat="1" ht="21" customHeight="1" x14ac:dyDescent="0.25"/>
    <row r="141" s="26" customFormat="1" ht="21" customHeight="1" x14ac:dyDescent="0.25"/>
    <row r="142" s="26" customFormat="1" ht="21" customHeight="1" x14ac:dyDescent="0.25"/>
    <row r="143" s="26" customFormat="1" ht="21" customHeight="1" x14ac:dyDescent="0.25"/>
    <row r="144" s="26" customFormat="1" ht="21" customHeight="1" x14ac:dyDescent="0.25"/>
    <row r="145" s="26" customFormat="1" ht="21" customHeight="1" x14ac:dyDescent="0.25"/>
    <row r="146" s="26" customFormat="1" ht="21" customHeight="1" x14ac:dyDescent="0.25"/>
    <row r="147" s="26" customFormat="1" ht="21" customHeight="1" x14ac:dyDescent="0.25"/>
    <row r="148" s="26" customFormat="1" ht="21" customHeight="1" x14ac:dyDescent="0.25"/>
    <row r="149" s="26" customFormat="1" ht="21" customHeight="1" x14ac:dyDescent="0.25"/>
    <row r="150" s="26" customFormat="1" ht="21" customHeight="1" x14ac:dyDescent="0.25"/>
    <row r="151" s="26" customFormat="1" ht="21" customHeight="1" x14ac:dyDescent="0.25"/>
    <row r="152" s="26" customFormat="1" ht="21" customHeight="1" x14ac:dyDescent="0.25"/>
    <row r="153" s="26" customFormat="1" ht="21" customHeight="1" x14ac:dyDescent="0.25"/>
    <row r="154" s="26" customFormat="1" ht="21" customHeight="1" x14ac:dyDescent="0.25"/>
    <row r="155" s="26" customFormat="1" ht="21" customHeight="1" x14ac:dyDescent="0.25"/>
    <row r="156" s="26" customFormat="1" ht="21" customHeight="1" x14ac:dyDescent="0.25"/>
    <row r="157" s="26" customFormat="1" ht="21" customHeight="1" x14ac:dyDescent="0.25"/>
    <row r="158" s="26" customFormat="1" ht="21" customHeight="1" x14ac:dyDescent="0.25"/>
    <row r="159" s="26" customFormat="1" ht="21" customHeight="1" x14ac:dyDescent="0.25"/>
    <row r="160" s="26" customFormat="1" ht="21" customHeight="1" x14ac:dyDescent="0.25"/>
    <row r="161" s="26" customFormat="1" ht="21" customHeight="1" x14ac:dyDescent="0.25"/>
    <row r="162" s="26" customFormat="1" ht="21" customHeight="1" x14ac:dyDescent="0.25"/>
    <row r="163" s="26" customFormat="1" ht="21" customHeight="1" x14ac:dyDescent="0.25"/>
    <row r="164" s="26" customFormat="1" ht="21" customHeight="1" x14ac:dyDescent="0.25"/>
    <row r="165" s="26" customFormat="1" ht="21" customHeight="1" x14ac:dyDescent="0.25"/>
    <row r="166" s="26" customFormat="1" ht="21" customHeight="1" x14ac:dyDescent="0.25"/>
    <row r="167" s="26" customFormat="1" ht="21" customHeight="1" x14ac:dyDescent="0.25"/>
    <row r="168" s="26" customFormat="1" ht="21" customHeight="1" x14ac:dyDescent="0.25"/>
    <row r="169" s="26" customFormat="1" ht="21" customHeight="1" x14ac:dyDescent="0.25"/>
    <row r="170" s="26" customFormat="1" ht="21" customHeight="1" x14ac:dyDescent="0.25"/>
    <row r="171" s="26" customFormat="1" ht="21" customHeight="1" x14ac:dyDescent="0.25"/>
    <row r="172" s="26" customFormat="1" ht="21" customHeight="1" x14ac:dyDescent="0.25"/>
    <row r="173" s="26" customFormat="1" ht="21" customHeight="1" x14ac:dyDescent="0.25"/>
    <row r="174" s="26" customFormat="1" ht="21" customHeight="1" x14ac:dyDescent="0.25"/>
    <row r="175" s="26" customFormat="1" ht="21" customHeight="1" x14ac:dyDescent="0.25"/>
    <row r="176" s="26" customFormat="1" ht="21" customHeight="1" x14ac:dyDescent="0.25"/>
    <row r="177" s="26" customFormat="1" ht="21" customHeight="1" x14ac:dyDescent="0.25"/>
    <row r="178" s="26" customFormat="1" ht="21" customHeight="1" x14ac:dyDescent="0.25"/>
    <row r="179" s="26" customFormat="1" ht="21" customHeight="1" x14ac:dyDescent="0.25"/>
    <row r="180" s="26" customFormat="1" ht="21" customHeight="1" x14ac:dyDescent="0.25"/>
    <row r="181" s="26" customFormat="1" ht="21" customHeight="1" x14ac:dyDescent="0.25"/>
    <row r="182" s="26" customFormat="1" ht="21" customHeight="1" x14ac:dyDescent="0.25"/>
    <row r="183" s="26" customFormat="1" ht="21" customHeight="1" x14ac:dyDescent="0.25"/>
    <row r="184" s="26" customFormat="1" ht="21" customHeight="1" x14ac:dyDescent="0.25"/>
    <row r="185" s="26" customFormat="1" ht="21" customHeight="1" x14ac:dyDescent="0.25"/>
    <row r="186" s="26" customFormat="1" ht="21" customHeight="1" x14ac:dyDescent="0.25"/>
    <row r="187" s="26" customFormat="1" ht="21" customHeight="1" x14ac:dyDescent="0.25"/>
    <row r="188" s="26" customFormat="1" ht="21" customHeight="1" x14ac:dyDescent="0.25"/>
    <row r="189" s="26" customFormat="1" ht="21" customHeight="1" x14ac:dyDescent="0.25"/>
    <row r="190" s="26" customFormat="1" ht="21" customHeight="1" x14ac:dyDescent="0.25"/>
    <row r="191" s="26" customFormat="1" ht="21" customHeight="1" x14ac:dyDescent="0.25"/>
    <row r="192" s="26" customFormat="1" ht="21" customHeight="1" x14ac:dyDescent="0.25"/>
    <row r="193" s="26" customFormat="1" ht="21" customHeight="1" x14ac:dyDescent="0.25"/>
    <row r="194" s="26" customFormat="1" ht="21" customHeight="1" x14ac:dyDescent="0.25"/>
    <row r="195" s="26" customFormat="1" ht="21" customHeight="1" x14ac:dyDescent="0.25"/>
    <row r="196" s="26" customFormat="1" ht="21" customHeight="1" x14ac:dyDescent="0.25"/>
    <row r="197" s="26" customFormat="1" ht="21" customHeight="1" x14ac:dyDescent="0.25"/>
    <row r="198" s="26" customFormat="1" ht="21" customHeight="1" x14ac:dyDescent="0.25"/>
    <row r="199" s="26" customFormat="1" ht="21" customHeight="1" x14ac:dyDescent="0.25"/>
    <row r="200" s="26" customFormat="1" ht="21" customHeight="1" x14ac:dyDescent="0.25"/>
    <row r="201" s="26" customFormat="1" ht="21" customHeight="1" x14ac:dyDescent="0.25"/>
    <row r="202" s="26" customFormat="1" ht="21" customHeight="1" x14ac:dyDescent="0.25"/>
    <row r="203" s="26" customFormat="1" ht="21" customHeight="1" x14ac:dyDescent="0.25"/>
    <row r="204" s="26" customFormat="1" ht="21" customHeight="1" x14ac:dyDescent="0.25"/>
    <row r="205" s="26" customFormat="1" ht="21" customHeight="1" x14ac:dyDescent="0.25"/>
    <row r="206" s="26" customFormat="1" ht="21" customHeight="1" x14ac:dyDescent="0.25"/>
    <row r="207" s="26" customFormat="1" ht="21" customHeight="1" x14ac:dyDescent="0.25"/>
    <row r="208" s="26" customFormat="1" ht="21" customHeight="1" x14ac:dyDescent="0.25"/>
    <row r="209" s="26" customFormat="1" ht="21" customHeight="1" x14ac:dyDescent="0.25"/>
    <row r="210" s="26" customFormat="1" ht="21" customHeight="1" x14ac:dyDescent="0.25"/>
    <row r="211" s="26" customFormat="1" ht="21" customHeight="1" x14ac:dyDescent="0.25"/>
    <row r="212" s="26" customFormat="1" ht="21" customHeight="1" x14ac:dyDescent="0.25"/>
    <row r="213" s="26" customFormat="1" ht="21" customHeight="1" x14ac:dyDescent="0.25"/>
    <row r="214" s="26" customFormat="1" ht="21" customHeight="1" x14ac:dyDescent="0.25"/>
    <row r="215" s="26" customFormat="1" ht="21" customHeight="1" x14ac:dyDescent="0.25"/>
    <row r="216" s="26" customFormat="1" ht="21" customHeight="1" x14ac:dyDescent="0.25"/>
  </sheetData>
  <sheetProtection algorithmName="SHA-512" hashValue="ogH5TIduHEMTgKWfahujUaJfSH7NJxzLSbvd+Fm24trW7auAeAg1CL/ZMx6BhEjuLPmBOBhaO8VPEzdP8OuR8Q==" saltValue="uJ6S2TyPB8eLMXQOk0X6mw==" spinCount="100000" sheet="1" selectLockedCells="1"/>
  <mergeCells count="1">
    <mergeCell ref="K3:L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rowBreaks count="1" manualBreakCount="1">
    <brk id="32" max="11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25D569B7C651F746B83350E5FCA1D55D" ma:contentTypeVersion="1" ma:contentTypeDescription="GetOrganized dokument" ma:contentTypeScope="" ma:versionID="c94c4609bedf0ddf14cc48ea481eac97">
  <xsd:schema xmlns:xsd="http://www.w3.org/2001/XMLSchema" xmlns:xs="http://www.w3.org/2001/XMLSchema" xmlns:p="http://schemas.microsoft.com/office/2006/metadata/properties" xmlns:ns1="http://schemas.microsoft.com/sharepoint/v3" xmlns:ns2="9F1B15A2-91EE-4E31-A412-E000F1F693C4" xmlns:ns3="e07770fe-ff5b-4a60-a0a8-85335f3aa51a" targetNamespace="http://schemas.microsoft.com/office/2006/metadata/properties" ma:root="true" ma:fieldsID="efdc759f339e1c8791402a03805864e3" ns1:_="" ns2:_="" ns3:_="">
    <xsd:import namespace="http://schemas.microsoft.com/sharepoint/v3"/>
    <xsd:import namespace="9F1B15A2-91EE-4E31-A412-E000F1F693C4"/>
    <xsd:import namespace="e07770fe-ff5b-4a60-a0a8-85335f3aa51a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1:DokumentAnsvarlig" minOccurs="0"/>
                <xsd:element ref="ns2:Korrespondance" minOccurs="0"/>
                <xsd:element ref="ns2:BrevDato" minOccurs="0"/>
                <xsd:element ref="ns2:Preview" minOccurs="0"/>
                <xsd:element ref="ns2:Sender" minOccurs="0"/>
                <xsd:element ref="ns2:Recipient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2:je37f5ad88974fd29d0fd39396bca15b" minOccurs="0"/>
                <xsd:element ref="ns3:TaxCatchAll" minOccurs="0"/>
                <xsd:element ref="ns2:dbf51905fc4c476b80e445a18fd28b89" minOccurs="0"/>
                <xsd:element ref="ns1:CCMConversation" minOccurs="0"/>
                <xsd:element ref="ns2:Afsender_x003a_DI_x0020_nummer" minOccurs="0"/>
                <xsd:element ref="ns2:Modtagere_x003a_DI_x0020_nummer" minOccurs="0"/>
                <xsd:element ref="ns2:acd3fb1e06164cd09d5ed7cd141fe8f7" minOccurs="0"/>
                <xsd:element ref="ns2:e3500a0ec7294ab5a952ab7116514286" minOccurs="0"/>
                <xsd:element ref="ns1:CCMVisual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kumentAnsvarlig" ma:index="3" nillable="true" ma:displayName="Dokument ansvarlig" ma:list="UserInfo" ma:SharePointGroup="0" ma:internalName="DokumentAnsvarli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ID" ma:index="18" nillable="true" ma:displayName="Sags ID" ma:default="Tildeler" ma:internalName="CaseID" ma:readOnly="true">
      <xsd:simpleType>
        <xsd:restriction base="dms:Text"/>
      </xsd:simpleType>
    </xsd:element>
    <xsd:element name="DocID" ma:index="19" nillable="true" ma:displayName="Dok ID" ma:default="Tildeler" ma:description="" ma:internalName="DocID" ma:readOnly="true">
      <xsd:simpleType>
        <xsd:restriction base="dms:Text"/>
      </xsd:simpleType>
    </xsd:element>
    <xsd:element name="Finalized" ma:index="20" nillable="true" ma:displayName="Endeligt" ma:default="False" ma:internalName="Finalized" ma:readOnly="true">
      <xsd:simpleType>
        <xsd:restriction base="dms:Boolean"/>
      </xsd:simpleType>
    </xsd:element>
    <xsd:element name="Related" ma:index="21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2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3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4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25" nillable="true" ma:displayName="Skabelon navn" ma:internalName="CCMTemplateName" ma:readOnly="true">
      <xsd:simpleType>
        <xsd:restriction base="dms:Text"/>
      </xsd:simpleType>
    </xsd:element>
    <xsd:element name="CCMTemplateVersion" ma:index="26" nillable="true" ma:displayName="Skabelon version" ma:internalName="CCMTemplateVersion" ma:readOnly="true">
      <xsd:simpleType>
        <xsd:restriction base="dms:Text"/>
      </xsd:simpleType>
    </xsd:element>
    <xsd:element name="CCMTemplateID" ma:index="27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28" nillable="true" ma:displayName="CCMSystemID" ma:hidden="true" ma:internalName="CCMSystemID" ma:readOnly="true">
      <xsd:simpleType>
        <xsd:restriction base="dms:Text"/>
      </xsd:simpleType>
    </xsd:element>
    <xsd:element name="WasEncrypted" ma:index="29" nillable="true" ma:displayName="Krypteret" ma:default="False" ma:internalName="WasEncrypted" ma:readOnly="true">
      <xsd:simpleType>
        <xsd:restriction base="dms:Boolean"/>
      </xsd:simpleType>
    </xsd:element>
    <xsd:element name="WasSigned" ma:index="30" nillable="true" ma:displayName="Signeret" ma:default="False" ma:internalName="WasSigned" ma:readOnly="true">
      <xsd:simpleType>
        <xsd:restriction base="dms:Boolean"/>
      </xsd:simpleType>
    </xsd:element>
    <xsd:element name="MailHasAttachments" ma:index="31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5" nillable="true" ma:displayName="Samtale" ma:internalName="CCMConversation" ma:readOnly="true">
      <xsd:simpleType>
        <xsd:restriction base="dms:Text"/>
      </xsd:simpleType>
    </xsd:element>
    <xsd:element name="CCMVisualId" ma:index="41" nillable="true" ma:displayName="Sags ID" ma:default="Tildeler" ma:internalName="CCMVisual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B15A2-91EE-4E31-A412-E000F1F693C4" elementFormDefault="qualified">
    <xsd:import namespace="http://schemas.microsoft.com/office/2006/documentManagement/types"/>
    <xsd:import namespace="http://schemas.microsoft.com/office/infopath/2007/PartnerControls"/>
    <xsd:element name="Classification" ma:index="1" nillable="true" ma:displayName="Klassifikation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Korrespondance" ma:index="6" nillable="true" ma:displayName="Korrespondance" ma:default="Intern" ma:format="Dropdown" ma:internalName="Korrespondance">
      <xsd:simpleType>
        <xsd:restriction base="dms:Choice">
          <xsd:enumeration value="Indgående"/>
          <xsd:enumeration value="Udgående"/>
          <xsd:enumeration value="Intern"/>
        </xsd:restriction>
      </xsd:simpleType>
    </xsd:element>
    <xsd:element name="BrevDato" ma:index="7" nillable="true" ma:displayName="Brevdato" ma:default="[today]" ma:format="DateOnly" ma:internalName="BrevDato">
      <xsd:simpleType>
        <xsd:restriction base="dms:DateTime"/>
      </xsd:simpleType>
    </xsd:element>
    <xsd:element name="Preview" ma:index="8" nillable="true" ma:displayName="Preview" ma:description="The Ontolica Preview column displays a preview of the first page of the document. Click the icon to open a preview of the full document." ma:internalName="Preview" ma:readOnly="false">
      <xsd:simpleType>
        <xsd:restriction base="dms:Unknown"/>
      </xsd:simpleType>
    </xsd:element>
    <xsd:element name="Sender" ma:index="9" nillable="true" ma:displayName="Afsender" ma:list="{0B5A0A08-3CA4-4E9D-8E2E-82E2FEC5AEA9}" ma:internalName="Sender" ma:readOnly="false" ma:showField="Relationsnavn">
      <xsd:simpleType>
        <xsd:restriction base="dms:Lookup"/>
      </xsd:simpleType>
    </xsd:element>
    <xsd:element name="Recipient" ma:index="10" nillable="true" ma:displayName="Modtagere" ma:list="{0B5A0A08-3CA4-4E9D-8E2E-82E2FEC5AEA9}" ma:internalName="Recipient" ma:readOnly="false" ma:showField="Relation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e37f5ad88974fd29d0fd39396bca15b" ma:index="32" nillable="true" ma:taxonomy="true" ma:internalName="je37f5ad88974fd29d0fd39396bca15b" ma:taxonomyFieldName="Emneord" ma:displayName="Emneord" ma:default="38;#PROJEKTER|a5eacfc2-0d9a-4da1-b3a4-2d1d38e19b1f;#52;#VEJLEDNING|8fc60bfd-2503-431c-bda9-dd99e6f4c43b" ma:fieldId="{3e37f5ad-8897-4fd2-9d0f-d39396bca15b}" ma:taxonomyMulti="true" ma:sspId="1175f021-6394-480f-bd74-6e19f098a40a" ma:termSetId="47cd2d9d-2658-42cf-b898-2017e6d0e2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bf51905fc4c476b80e445a18fd28b89" ma:index="34" nillable="true" ma:taxonomy="true" ma:internalName="dbf51905fc4c476b80e445a18fd28b89" ma:taxonomyFieldName="Dokumenttype" ma:displayName="Dokumenttype" ma:default="" ma:fieldId="{dbf51905-fc4c-476b-80e4-45a18fd28b89}" ma:sspId="1175f021-6394-480f-bd74-6e19f098a40a" ma:termSetId="83cf7dff-1c62-40c3-b5c2-ee10c49d25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sender_x003a_DI_x0020_nummer" ma:index="36" nillable="true" ma:displayName="Afsender:DI nummer" ma:list="{0B5A0A08-3CA4-4E9D-8E2E-82E2FEC5AEA9}" ma:internalName="Afsender_x003a_DI_x0020_nummer" ma:readOnly="true" ma:showField="DInr" ma:web="">
      <xsd:simpleType>
        <xsd:restriction base="dms:Lookup"/>
      </xsd:simpleType>
    </xsd:element>
    <xsd:element name="Modtagere_x003a_DI_x0020_nummer" ma:index="37" nillable="true" ma:displayName="Modtagere:DI nummer" ma:list="{0B5A0A08-3CA4-4E9D-8E2E-82E2FEC5AEA9}" ma:internalName="Modtagere_x003a_DI_x0020_nummer" ma:readOnly="true" ma:showField="DInr" ma:web="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3fb1e06164cd09d5ed7cd141fe8f7" ma:index="38" nillable="true" ma:taxonomy="true" ma:internalName="acd3fb1e06164cd09d5ed7cd141fe8f7" ma:taxonomyFieldName="Department" ma:displayName="Afdeling" ma:default="" ma:fieldId="{acd3fb1e-0616-4cd0-9d5e-d7cd141fe8f7}" ma:sspId="1175f021-6394-480f-bd74-6e19f098a40a" ma:termSetId="264c202f-55e2-4396-a535-534e97af21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500a0ec7294ab5a952ab7116514286" ma:index="40" nillable="true" ma:taxonomy="true" ma:internalName="e3500a0ec7294ab5a952ab7116514286" ma:taxonomyFieldName="Omr_x00e5_de" ma:displayName="Område" ma:default="" ma:fieldId="{e3500a0e-c729-4ab5-a952-ab7116514286}" ma:taxonomyMulti="true" ma:sspId="1175f021-6394-480f-bd74-6e19f098a40a" ma:termSetId="6e8a61fe-69bf-4a0f-80e9-d257a2887d3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770fe-ff5b-4a60-a0a8-85335f3aa51a" elementFormDefault="qualified">
    <xsd:import namespace="http://schemas.microsoft.com/office/2006/documentManagement/types"/>
    <xsd:import namespace="http://schemas.microsoft.com/office/infopath/2007/PartnerControls"/>
    <xsd:element name="TaxCatchAll" ma:index="33" nillable="true" ma:displayName="Taxonomy Catch All Column" ma:hidden="true" ma:list="{f38014f5-51dc-410f-8e0b-6e75481e9fde}" ma:internalName="TaxCatchAll" ma:showField="CatchAllData" ma:web="e07770fe-ff5b-4a60-a0a8-85335f3aa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dholdstype"/>
        <xsd:element ref="dc:title" minOccurs="0" maxOccurs="1" ma:index="1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7770fe-ff5b-4a60-a0a8-85335f3aa51a">
      <Value>38</Value>
      <Value>52</Value>
    </TaxCatchAll>
    <Preview xmlns="9F1B15A2-91EE-4E31-A412-E000F1F693C4" xsi:nil="true"/>
    <je37f5ad88974fd29d0fd39396bca15b xmlns="9F1B15A2-91EE-4E31-A412-E000F1F693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PROJEKTER</TermName>
          <TermId xmlns="http://schemas.microsoft.com/office/infopath/2007/PartnerControls">a5eacfc2-0d9a-4da1-b3a4-2d1d38e19b1f</TermId>
        </TermInfo>
        <TermInfo xmlns="http://schemas.microsoft.com/office/infopath/2007/PartnerControls">
          <TermName xmlns="http://schemas.microsoft.com/office/infopath/2007/PartnerControls">VEJLEDNING</TermName>
          <TermId xmlns="http://schemas.microsoft.com/office/infopath/2007/PartnerControls">8fc60bfd-2503-431c-bda9-dd99e6f4c43b</TermId>
        </TermInfo>
      </Terms>
    </je37f5ad88974fd29d0fd39396bca15b>
    <BrevDato xmlns="9F1B15A2-91EE-4E31-A412-E000F1F693C4">2017-10-11T20:57:30+00:00</BrevDato>
    <acd3fb1e06164cd09d5ed7cd141fe8f7 xmlns="9F1B15A2-91EE-4E31-A412-E000F1F693C4">
      <Terms xmlns="http://schemas.microsoft.com/office/infopath/2007/PartnerControls"/>
    </acd3fb1e06164cd09d5ed7cd141fe8f7>
    <e3500a0ec7294ab5a952ab7116514286 xmlns="9F1B15A2-91EE-4E31-A412-E000F1F693C4">
      <Terms xmlns="http://schemas.microsoft.com/office/infopath/2007/PartnerControls"/>
    </e3500a0ec7294ab5a952ab7116514286>
    <Classification xmlns="9F1B15A2-91EE-4E31-A412-E000F1F693C4" xsi:nil="true"/>
    <DokumentAnsvarlig xmlns="http://schemas.microsoft.com/sharepoint/v3">
      <UserInfo>
        <DisplayName/>
        <AccountId xsi:nil="true"/>
        <AccountType/>
      </UserInfo>
    </DokumentAnsvarlig>
    <Korrespondance xmlns="9F1B15A2-91EE-4E31-A412-E000F1F693C4">Intern</Korrespondance>
    <Sender xmlns="9F1B15A2-91EE-4E31-A412-E000F1F693C4" xsi:nil="true"/>
    <dbf51905fc4c476b80e445a18fd28b89 xmlns="9F1B15A2-91EE-4E31-A412-E000F1F693C4">
      <Terms xmlns="http://schemas.microsoft.com/office/infopath/2007/PartnerControls"/>
    </dbf51905fc4c476b80e445a18fd28b89>
    <Recipient xmlns="9F1B15A2-91EE-4E31-A412-E000F1F693C4"/>
    <LocalAttachment xmlns="http://schemas.microsoft.com/sharepoint/v3">false</LocalAttachment>
    <Finalized xmlns="http://schemas.microsoft.com/sharepoint/v3">false</Finalized>
    <DocID xmlns="http://schemas.microsoft.com/sharepoint/v3">3074079</DocID>
    <CaseRecordNumber xmlns="http://schemas.microsoft.com/sharepoint/v3">0</CaseRecordNumber>
    <CaseID xmlns="http://schemas.microsoft.com/sharepoint/v3">DI-2014-08266</CaseID>
    <RegistrationDate xmlns="http://schemas.microsoft.com/sharepoint/v3" xsi:nil="true"/>
    <CCMTemplateID xmlns="http://schemas.microsoft.com/sharepoint/v3">0</CCMTemplateID>
    <Related xmlns="http://schemas.microsoft.com/sharepoint/v3">false</Related>
    <CCMVisualId xmlns="http://schemas.microsoft.com/sharepoint/v3">DI-2014-08266</CCMVisualId>
    <CCMSystemID xmlns="http://schemas.microsoft.com/sharepoint/v3">35cd2af4-0882-4585-8cee-45a46aa5275b</CCMSystem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EB620-8A42-4750-97F9-695A2D3CE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1B15A2-91EE-4E31-A412-E000F1F693C4"/>
    <ds:schemaRef ds:uri="e07770fe-ff5b-4a60-a0a8-85335f3aa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5BFB92-9CA7-4EBA-B8A3-66CC8D03C02C}">
  <ds:schemaRefs>
    <ds:schemaRef ds:uri="http://purl.org/dc/elements/1.1/"/>
    <ds:schemaRef ds:uri="http://schemas.microsoft.com/office/2006/metadata/properties"/>
    <ds:schemaRef ds:uri="9F1B15A2-91EE-4E31-A412-E000F1F693C4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07770fe-ff5b-4a60-a0a8-85335f3aa51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B4342D-1416-44A1-A4FD-1B2BCD0A4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Budget!Udskriftsområde</vt:lpstr>
      <vt:lpstr>Regnskab!Udskriftsområde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Refika Büyükarslan</dc:creator>
  <cp:lastModifiedBy>Elena Pedersen</cp:lastModifiedBy>
  <cp:lastPrinted>2023-01-20T13:14:04Z</cp:lastPrinted>
  <dcterms:created xsi:type="dcterms:W3CDTF">2016-09-08T12:25:24Z</dcterms:created>
  <dcterms:modified xsi:type="dcterms:W3CDTF">2023-01-20T14:35:10Z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0x010100AC085CFC53BC46CEA2EADE194AD9D4820025D569B7C651F746B83350E5FCA1D55D</vt:lpwstr>
  </property>
  <property fmtid="{D5CDD505-2E9C-101B-9397-08002B2CF9AE}" pid="3" name="Dokumenttype">
    <vt:lpwstr/>
  </property>
  <property fmtid="{D5CDD505-2E9C-101B-9397-08002B2CF9AE}" pid="4" name="Omr_x00e5_de">
    <vt:lpwstr/>
  </property>
  <property fmtid="{D5CDD505-2E9C-101B-9397-08002B2CF9AE}" pid="5" name="Emneord">
    <vt:lpwstr>38;#PROJEKTER|a5eacfc2-0d9a-4da1-b3a4-2d1d38e19b1f;#52;#VEJLEDNING|8fc60bfd-2503-431c-bda9-dd99e6f4c43b</vt:lpwstr>
  </property>
  <property fmtid="{D5CDD505-2E9C-101B-9397-08002B2CF9AE}" pid="6" name="CCMSystem">
    <vt:lpwstr> </vt:lpwstr>
  </property>
  <property fmtid="{D5CDD505-2E9C-101B-9397-08002B2CF9AE}" pid="7" name="Department">
    <vt:lpwstr/>
  </property>
  <property fmtid="{D5CDD505-2E9C-101B-9397-08002B2CF9AE}" pid="8" name="CCMEventContext">
    <vt:lpwstr>b361e5b3-a15e-4129-ab41-58b462c6cd03</vt:lpwstr>
  </property>
  <property fmtid="{D5CDD505-2E9C-101B-9397-08002B2CF9AE}" pid="9" name="Område">
    <vt:lpwstr/>
  </property>
</Properties>
</file>